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675" yWindow="15" windowWidth="11985" windowHeight="12030" activeTab="1"/>
  </bookViews>
  <sheets>
    <sheet name="Notes" sheetId="2" r:id="rId1"/>
    <sheet name="Cross-Sectional Data" sheetId="1" r:id="rId2"/>
    <sheet name="Spend and Tax Panel" sheetId="5" r:id="rId3"/>
    <sheet name="Structural Balance" sheetId="4" r:id="rId4"/>
    <sheet name="EU Monthly Rates and Spreads" sheetId="3" r:id="rId5"/>
    <sheet name="Annual Spreads" sheetId="8" r:id="rId6"/>
    <sheet name="VAT" sheetId="6" r:id="rId7"/>
    <sheet name="Top MTR" sheetId="7" r:id="rId8"/>
  </sheets>
  <calcPr calcId="145621"/>
</workbook>
</file>

<file path=xl/calcChain.xml><?xml version="1.0" encoding="utf-8"?>
<calcChain xmlns="http://schemas.openxmlformats.org/spreadsheetml/2006/main">
  <c r="BD118" i="3" l="1"/>
  <c r="BD117" i="3"/>
  <c r="BD116" i="3"/>
  <c r="BD115" i="3"/>
  <c r="BD114" i="3"/>
  <c r="BD113" i="3"/>
  <c r="BD112" i="3"/>
  <c r="BD111" i="3"/>
  <c r="BD110" i="3"/>
  <c r="BD109" i="3"/>
  <c r="BD108" i="3"/>
  <c r="BD107" i="3"/>
  <c r="BD106" i="3"/>
  <c r="BD105" i="3"/>
  <c r="BD104" i="3"/>
  <c r="BD103" i="3"/>
  <c r="BD102" i="3"/>
  <c r="BD101" i="3"/>
  <c r="BD100" i="3"/>
  <c r="BD99" i="3"/>
  <c r="BD98" i="3"/>
  <c r="BD97" i="3"/>
  <c r="BD96" i="3"/>
  <c r="BD95" i="3"/>
  <c r="BD94" i="3"/>
  <c r="BD93" i="3"/>
  <c r="BD92" i="3"/>
  <c r="BD91" i="3"/>
  <c r="BD90" i="3"/>
  <c r="BD89" i="3"/>
  <c r="BD88" i="3"/>
  <c r="BD87" i="3"/>
  <c r="BD86" i="3"/>
  <c r="BD85" i="3"/>
  <c r="BD84" i="3"/>
  <c r="BD83" i="3"/>
  <c r="BD82" i="3"/>
  <c r="BD81" i="3"/>
  <c r="BD80" i="3"/>
  <c r="BD79" i="3"/>
  <c r="BD78" i="3"/>
  <c r="BD77" i="3"/>
  <c r="BD76" i="3"/>
  <c r="BD75" i="3"/>
  <c r="BD74" i="3"/>
  <c r="BD73" i="3"/>
  <c r="BD72" i="3"/>
  <c r="BD71" i="3"/>
  <c r="BD70" i="3"/>
  <c r="BD69" i="3"/>
  <c r="BD68" i="3"/>
  <c r="BD67" i="3"/>
  <c r="BD66" i="3"/>
  <c r="BD65" i="3"/>
  <c r="BD64" i="3"/>
  <c r="BD63" i="3"/>
  <c r="BD62" i="3"/>
  <c r="BD61" i="3"/>
  <c r="BD60" i="3"/>
  <c r="BD59" i="3"/>
  <c r="BD58" i="3"/>
  <c r="BD57" i="3"/>
  <c r="BD56" i="3"/>
  <c r="BD55" i="3"/>
  <c r="BD54" i="3"/>
  <c r="BD53" i="3"/>
  <c r="BD52" i="3"/>
  <c r="BD51" i="3"/>
  <c r="BD50" i="3"/>
  <c r="BD49" i="3"/>
  <c r="BD48" i="3"/>
  <c r="BD47" i="3"/>
  <c r="BD46" i="3"/>
  <c r="BD45" i="3"/>
  <c r="BD44" i="3"/>
  <c r="BD43" i="3"/>
  <c r="BD42" i="3"/>
  <c r="BD41" i="3"/>
  <c r="BD40" i="3"/>
  <c r="BD39" i="3"/>
  <c r="BD38" i="3"/>
  <c r="BD37" i="3"/>
  <c r="BD36" i="3"/>
  <c r="BD35" i="3"/>
  <c r="BD34" i="3"/>
  <c r="BD33" i="3"/>
  <c r="BD32" i="3"/>
  <c r="BD31" i="3"/>
  <c r="BD30" i="3"/>
  <c r="BD29" i="3"/>
  <c r="BD28" i="3"/>
  <c r="BD27" i="3"/>
  <c r="BD26" i="3"/>
  <c r="BD25" i="3"/>
  <c r="BD24" i="3"/>
  <c r="BD23" i="3"/>
  <c r="BD22" i="3"/>
  <c r="BD21" i="3"/>
  <c r="BD20" i="3"/>
  <c r="BD19" i="3"/>
  <c r="BD18" i="3"/>
  <c r="BD17" i="3"/>
  <c r="BD16" i="3"/>
  <c r="BD15" i="3"/>
  <c r="BD14" i="3"/>
  <c r="BD13" i="3"/>
  <c r="BD12" i="3"/>
  <c r="BD11" i="3"/>
  <c r="BD10" i="3"/>
  <c r="BD9" i="3"/>
  <c r="BD8" i="3"/>
  <c r="BD7" i="3"/>
  <c r="BD6" i="3"/>
  <c r="BD5" i="3"/>
  <c r="BD4" i="3"/>
  <c r="BP10" i="1" l="1"/>
  <c r="BP11" i="1"/>
  <c r="BP18" i="1"/>
  <c r="BP19" i="1"/>
  <c r="BP20" i="1"/>
  <c r="BP33" i="1"/>
  <c r="BP37" i="1"/>
  <c r="BP41" i="1"/>
  <c r="CL9" i="1" l="1"/>
  <c r="CL10" i="1" l="1"/>
  <c r="CL11" i="1"/>
  <c r="CL12" i="1"/>
  <c r="CL13" i="1"/>
  <c r="CL15" i="1"/>
  <c r="CL16" i="1"/>
  <c r="CL18" i="1"/>
  <c r="CL20" i="1"/>
  <c r="CL21" i="1"/>
  <c r="CL22" i="1"/>
  <c r="CL23" i="1"/>
  <c r="CL24" i="1"/>
  <c r="CL26" i="1"/>
  <c r="CL27" i="1"/>
  <c r="CL28" i="1"/>
  <c r="CL30" i="1"/>
  <c r="CL33" i="1"/>
  <c r="CL35" i="1"/>
  <c r="CL36" i="1"/>
  <c r="CL37" i="1"/>
  <c r="CL38" i="1"/>
  <c r="CL39" i="1"/>
  <c r="CL40" i="1"/>
  <c r="CL41" i="1"/>
  <c r="CL42" i="1"/>
  <c r="CL44" i="1"/>
  <c r="CL45" i="1"/>
  <c r="CM9" i="1"/>
  <c r="BB10" i="1" l="1"/>
  <c r="BC10" i="1"/>
  <c r="BB11" i="1"/>
  <c r="BC11" i="1"/>
  <c r="BB14" i="1"/>
  <c r="BC14" i="1"/>
  <c r="BB18" i="1"/>
  <c r="BC18" i="1"/>
  <c r="BB19" i="1"/>
  <c r="BC19" i="1"/>
  <c r="BB20" i="1"/>
  <c r="BC20" i="1"/>
  <c r="BB21" i="1"/>
  <c r="BC21" i="1"/>
  <c r="BB24" i="1"/>
  <c r="BC24" i="1"/>
  <c r="BB26" i="1"/>
  <c r="BC26" i="1"/>
  <c r="BB31" i="1"/>
  <c r="BC31" i="1"/>
  <c r="BB32" i="1"/>
  <c r="BC32" i="1"/>
  <c r="BB33" i="1"/>
  <c r="BC33" i="1"/>
  <c r="BB37" i="1"/>
  <c r="BC37" i="1"/>
  <c r="BB39" i="1"/>
  <c r="BC39" i="1"/>
  <c r="BB40" i="1"/>
  <c r="BC40" i="1"/>
  <c r="BB41" i="1"/>
  <c r="BC41" i="1"/>
  <c r="T10" i="1"/>
  <c r="CN9" i="1" l="1"/>
  <c r="CM10" i="1"/>
  <c r="CN10" i="1" s="1"/>
  <c r="CM11" i="1"/>
  <c r="CM12" i="1"/>
  <c r="CM13" i="1"/>
  <c r="CM15" i="1"/>
  <c r="CN15" i="1" s="1"/>
  <c r="CM16" i="1"/>
  <c r="CM18" i="1"/>
  <c r="CM20" i="1"/>
  <c r="CM21" i="1"/>
  <c r="CN21" i="1" s="1"/>
  <c r="CM22" i="1"/>
  <c r="CM23" i="1"/>
  <c r="CN23" i="1" s="1"/>
  <c r="CM24" i="1"/>
  <c r="CN24" i="1" s="1"/>
  <c r="CM26" i="1"/>
  <c r="CN26" i="1" s="1"/>
  <c r="CM27" i="1"/>
  <c r="CM28" i="1"/>
  <c r="CN28" i="1" s="1"/>
  <c r="CM30" i="1"/>
  <c r="CM33" i="1"/>
  <c r="CM35" i="1"/>
  <c r="CN35" i="1" s="1"/>
  <c r="CM36" i="1"/>
  <c r="CN36" i="1" s="1"/>
  <c r="CM37" i="1"/>
  <c r="CN37" i="1" s="1"/>
  <c r="CM38" i="1"/>
  <c r="CN38" i="1" s="1"/>
  <c r="CM39" i="1"/>
  <c r="CM40" i="1"/>
  <c r="CN40" i="1" s="1"/>
  <c r="CM41" i="1"/>
  <c r="CN41" i="1" s="1"/>
  <c r="CM42" i="1"/>
  <c r="CM44" i="1"/>
  <c r="CN44" i="1" s="1"/>
  <c r="CM45" i="1"/>
  <c r="CN45" i="1" s="1"/>
  <c r="BD33" i="1" l="1"/>
  <c r="BD31" i="1"/>
  <c r="BD20" i="1"/>
  <c r="BD19" i="1"/>
  <c r="BD18" i="1"/>
  <c r="BD14" i="1"/>
  <c r="BD10" i="1"/>
  <c r="T45" i="1"/>
  <c r="T44" i="1"/>
  <c r="T42" i="1"/>
  <c r="T41" i="1"/>
  <c r="T39" i="1"/>
  <c r="T37" i="1"/>
  <c r="T36" i="1"/>
  <c r="T33" i="1"/>
  <c r="T31" i="1"/>
  <c r="T27" i="1"/>
  <c r="T24" i="1"/>
  <c r="T22" i="1"/>
  <c r="T21" i="1"/>
  <c r="T20" i="1"/>
  <c r="T19" i="1"/>
  <c r="T18" i="1"/>
  <c r="T16" i="1"/>
  <c r="T15" i="1"/>
  <c r="T13" i="1"/>
  <c r="T11" i="1"/>
  <c r="BK45" i="1"/>
  <c r="BK36" i="1"/>
  <c r="BK19" i="1"/>
  <c r="BK41" i="1"/>
  <c r="BK20" i="1"/>
  <c r="BD37" i="1" l="1"/>
  <c r="BD41" i="1"/>
  <c r="BD11" i="1"/>
  <c r="BK10" i="1"/>
  <c r="BK42" i="1"/>
  <c r="BK11" i="1"/>
  <c r="BK33" i="1"/>
  <c r="BK44" i="1"/>
</calcChain>
</file>

<file path=xl/comments1.xml><?xml version="1.0" encoding="utf-8"?>
<comments xmlns="http://schemas.openxmlformats.org/spreadsheetml/2006/main">
  <authors>
    <author>daun</author>
    <author>user</author>
  </authors>
  <commentList>
    <comment ref="ED8" authorId="0">
      <text>
        <r>
          <rPr>
            <b/>
            <sz val="8"/>
            <color indexed="81"/>
            <rFont val="Tahoma"/>
            <family val="2"/>
          </rPr>
          <t>VAT rate change was made January 14, 2013</t>
        </r>
      </text>
    </comment>
    <comment ref="CV15" authorId="0">
      <text>
        <r>
          <rPr>
            <sz val="8"/>
            <color indexed="81"/>
            <rFont val="Tahoma"/>
            <family val="2"/>
          </rPr>
          <t xml:space="preserve">The change in VAT rate took place on March 15, 2010. 
</t>
        </r>
      </text>
    </comment>
    <comment ref="DN18" authorId="0">
      <text>
        <r>
          <rPr>
            <b/>
            <sz val="8"/>
            <color indexed="81"/>
            <rFont val="Tahoma"/>
            <family val="2"/>
          </rPr>
          <t>VAT rate change occurred on September 17, 2011</t>
        </r>
      </text>
    </comment>
    <comment ref="EJ18" authorId="1">
      <text>
        <r>
          <rPr>
            <b/>
            <sz val="9"/>
            <color indexed="81"/>
            <rFont val="Tahoma"/>
            <family val="2"/>
          </rPr>
          <t>user:</t>
        </r>
        <r>
          <rPr>
            <sz val="9"/>
            <color indexed="81"/>
            <rFont val="Tahoma"/>
            <family val="2"/>
          </rPr>
          <t xml:space="preserve">
Italy's standard VAT increased to 22% in July 2013, per Eurostat publication, "Taxation Trends".
</t>
        </r>
      </text>
    </comment>
    <comment ref="G25" authorId="0">
      <text>
        <r>
          <rPr>
            <b/>
            <sz val="8"/>
            <color indexed="81"/>
            <rFont val="Tahoma"/>
            <family val="2"/>
          </rPr>
          <t>VAT rate changed on June 5, 2002</t>
        </r>
      </text>
    </comment>
    <comment ref="DF31" authorId="0">
      <text>
        <r>
          <rPr>
            <b/>
            <sz val="8"/>
            <color indexed="81"/>
            <rFont val="Tahoma"/>
            <family val="2"/>
          </rPr>
          <t>VAT rate change occurred on January 4, 2011</t>
        </r>
      </text>
    </comment>
  </commentList>
</comments>
</file>

<file path=xl/sharedStrings.xml><?xml version="1.0" encoding="utf-8"?>
<sst xmlns="http://schemas.openxmlformats.org/spreadsheetml/2006/main" count="1071" uniqueCount="383">
  <si>
    <t>Table Name</t>
  </si>
  <si>
    <t>Table #</t>
  </si>
  <si>
    <t>Label</t>
  </si>
  <si>
    <t>ANNEX</t>
  </si>
  <si>
    <t>Annex: Member State and Community-level breakdown</t>
  </si>
  <si>
    <t>7 - 19</t>
  </si>
  <si>
    <t>Decreases in Taxes</t>
  </si>
  <si>
    <t>Increases in Spending</t>
  </si>
  <si>
    <t>Total</t>
  </si>
  <si>
    <t>Gokhale 2009</t>
  </si>
  <si>
    <t>Fiscal Imbalance as Percentage of Annual GDP (2004)</t>
  </si>
  <si>
    <t>I</t>
  </si>
  <si>
    <t>As a % of Annual GDP</t>
  </si>
  <si>
    <t>Cwik and Wieland 2009</t>
  </si>
  <si>
    <t>Country Details on the fiscal packages in the Euro Area</t>
  </si>
  <si>
    <t>A</t>
  </si>
  <si>
    <t>25 - 30</t>
  </si>
  <si>
    <t>Overview of Discretionary Stimulus in EU Member States</t>
  </si>
  <si>
    <t>Change in Fiscal Balance (Aggregate over 2008-10)</t>
  </si>
  <si>
    <t>Measures Aimed at Households</t>
  </si>
  <si>
    <t>Increased Spending on Labour Market</t>
  </si>
  <si>
    <t>Measures Aimed at Businesses</t>
  </si>
  <si>
    <t>Increased Investment Expenditure</t>
  </si>
  <si>
    <t>Consolidation Measures in 2009</t>
  </si>
  <si>
    <t>Consolidation Measures in 2010</t>
  </si>
  <si>
    <t>Temporary Consolidation Measures 2009</t>
  </si>
  <si>
    <t>Permanent Consolidation Measures 2009</t>
  </si>
  <si>
    <t>Temporary Consolidation Measures 2010</t>
  </si>
  <si>
    <t>Permanent Consolidation Measures 2010</t>
  </si>
  <si>
    <t>Stimulus Measures in EERP data base, 2009-10, percent of GDP</t>
  </si>
  <si>
    <t>Other Taxes and Various Tax Credits</t>
  </si>
  <si>
    <t>Investment Expenditures</t>
  </si>
  <si>
    <t>Expenditures to Support Vulnerable Groups</t>
  </si>
  <si>
    <t>Other Stimulus (Regulatory, Sectoral Support, Easing Labor Market Transitions)</t>
  </si>
  <si>
    <t>Results of the sustainability gap calculations in the baseline scenario (% GDP)</t>
  </si>
  <si>
    <t>II.1</t>
  </si>
  <si>
    <t>Overall 2009 Discretionary Stimulus (Gross Terms)</t>
  </si>
  <si>
    <t>Overall 2010 Discretionary Stimulus (Gross Terms)</t>
  </si>
  <si>
    <t>Expenditure Stimulus Related to the Automatic Stabilisation</t>
  </si>
  <si>
    <t>Revenue Stimulus Related to the Automatic Stabilisation</t>
  </si>
  <si>
    <t>Consolidation Measures in EERP Database, 2009-2010</t>
  </si>
  <si>
    <t>Cuts in Expenditure Support to Government Agencies, ect. Cut in Public Employment and Wage Freezes</t>
  </si>
  <si>
    <t>Cuts in Investment Spending</t>
  </si>
  <si>
    <t>Reduction in Social Benefits Transfers that Affect Vulnerable Groups</t>
  </si>
  <si>
    <t>Elimination of Various Subsidies</t>
  </si>
  <si>
    <t>Increase in Labour Income Taxes (PIT)</t>
  </si>
  <si>
    <t>Increase in Corporate Taxes</t>
  </si>
  <si>
    <t>Increase in Consumption Taxes (VAT)</t>
  </si>
  <si>
    <t>Other Taxes</t>
  </si>
  <si>
    <t>EC Stability Report 2006</t>
  </si>
  <si>
    <t>Tax measures</t>
  </si>
  <si>
    <t>Spending measures</t>
  </si>
  <si>
    <t>Final consump-
tion</t>
  </si>
  <si>
    <t>Invest-
ment</t>
  </si>
  <si>
    <t>Transfers to households</t>
  </si>
  <si>
    <t>Transfers to businesses</t>
  </si>
  <si>
    <t>Transfers to sub-national government</t>
  </si>
  <si>
    <t>Distribution over the period</t>
  </si>
  <si>
    <t>Businesses</t>
  </si>
  <si>
    <t>Individuals</t>
  </si>
  <si>
    <t>Consumption</t>
  </si>
  <si>
    <t>Social contributions</t>
  </si>
  <si>
    <t>EC Sustainability Report 2012</t>
  </si>
  <si>
    <t>S2 Indicator in SR2009 and SR2012</t>
  </si>
  <si>
    <r>
      <t xml:space="preserve">The Temporary Versus Permanent Dimension of EERP Measures </t>
    </r>
    <r>
      <rPr>
        <i/>
        <sz val="11"/>
        <rFont val="Calibri"/>
        <family val="2"/>
      </rPr>
      <t>(percent of GDP)</t>
    </r>
  </si>
  <si>
    <r>
      <t xml:space="preserve">EERP Stimulus 2009 </t>
    </r>
    <r>
      <rPr>
        <i/>
        <sz val="11"/>
        <rFont val="Calibri"/>
        <family val="2"/>
      </rPr>
      <t>(gross terms)</t>
    </r>
  </si>
  <si>
    <r>
      <t xml:space="preserve">EERP Stimulus 2010 </t>
    </r>
    <r>
      <rPr>
        <i/>
        <sz val="11"/>
        <rFont val="Calibri"/>
        <family val="2"/>
      </rPr>
      <t>(gross terms)</t>
    </r>
  </si>
  <si>
    <t>Tax Cuts</t>
  </si>
  <si>
    <t>Extra Spending</t>
  </si>
  <si>
    <t>Non-intrst expenditure change, 09_12</t>
  </si>
  <si>
    <t>Figure 15</t>
  </si>
  <si>
    <t>Spending Share of Stimulus</t>
  </si>
  <si>
    <t>Calculations</t>
  </si>
  <si>
    <t>Calculation</t>
  </si>
  <si>
    <t>Totals</t>
  </si>
  <si>
    <t>Tax Stimulus (net)</t>
  </si>
  <si>
    <t>Spending Stimulus (net)</t>
  </si>
  <si>
    <t>Saha and von Weizsacker 2009</t>
  </si>
  <si>
    <t>Change in Revenue and Expenditure Items, 2009–12</t>
  </si>
  <si>
    <t>Total revenue</t>
  </si>
  <si>
    <t>Interest revenue</t>
  </si>
  <si>
    <t>Direct taxes</t>
  </si>
  <si>
    <t>Indirect taxes</t>
  </si>
  <si>
    <t>Other revenue</t>
  </si>
  <si>
    <t>Total expenditure</t>
  </si>
  <si>
    <t>Interest expenditure</t>
  </si>
  <si>
    <t>Compensation of employees</t>
  </si>
  <si>
    <t>Capital expenditure</t>
  </si>
  <si>
    <t>Social and other benefits</t>
  </si>
  <si>
    <t>Total Consolidation, non-interest</t>
  </si>
  <si>
    <t>Units</t>
  </si>
  <si>
    <t>Net effect</t>
  </si>
  <si>
    <t>% of 2008 GDP</t>
  </si>
  <si>
    <t>% of total effect</t>
  </si>
  <si>
    <t>The Magnitude of Discretionary Fiscal Measures in 2008-10</t>
  </si>
  <si>
    <t>Budgetary Development over the 2010-08 Period (percent of GDP)</t>
  </si>
  <si>
    <t>Page # or heading</t>
  </si>
  <si>
    <t>% of GDP</t>
  </si>
  <si>
    <t>pp of GDP</t>
  </si>
  <si>
    <t>% of stimulus</t>
  </si>
  <si>
    <t>Tax Cuts 09</t>
  </si>
  <si>
    <t>Tax Cuts 10</t>
  </si>
  <si>
    <t>Extra Spending 09</t>
  </si>
  <si>
    <t>Extra Spending 10</t>
  </si>
  <si>
    <t>billion Euros</t>
  </si>
  <si>
    <t>Additional Credit + Similar Measures</t>
  </si>
  <si>
    <t>billions national currency</t>
  </si>
  <si>
    <t>% of fiscal stimulus</t>
  </si>
  <si>
    <t>% of GDP (2004)</t>
  </si>
  <si>
    <t>% of annual GDP</t>
  </si>
  <si>
    <t>S2 2006: sustainability gap: Size of a required permanent budgetary adjustment to fulfill intertemporal budget constraint over infinite horizon</t>
  </si>
  <si>
    <t>S2 2012: sustainability gap: Size of a required permanent budgetary adjustment to fulfill intertemporal budget constraint over infinite horizon</t>
  </si>
  <si>
    <t>S2 2009: sustainability gap: Size of a required permanent budgetary adjustment to fulfill intertemporal budget constraint over infinite horizon</t>
  </si>
  <si>
    <t>%GDP 2007-2009</t>
  </si>
  <si>
    <t>Change in Total Govt Spending (tot)</t>
  </si>
  <si>
    <t>Change in Discrectionary Expenditure (gd)</t>
  </si>
  <si>
    <t>Discretionary Expenditure over Total Spending (gd/tot)</t>
  </si>
  <si>
    <t>Change in government final non-wage consumption expenditure (CGNW)</t>
  </si>
  <si>
    <t>Change in government fixed capital formation, value, apropriation account (IGAA)</t>
  </si>
  <si>
    <t>Change in subsidies (TSUB)</t>
  </si>
  <si>
    <t>Change in capital transfers paid and other capital payments (TKPG)</t>
  </si>
  <si>
    <t>% of potential GDP</t>
  </si>
  <si>
    <t>% of consolidation</t>
  </si>
  <si>
    <t>Spending Consolidation Share</t>
  </si>
  <si>
    <t>GDP Growth</t>
  </si>
  <si>
    <t>Core Government Spending Growth</t>
  </si>
  <si>
    <t>Revenue Rate Change</t>
  </si>
  <si>
    <t>2007-2009</t>
  </si>
  <si>
    <t>% of 2007 GDP</t>
  </si>
  <si>
    <t>2007-2010</t>
  </si>
  <si>
    <t>2007-2012 (2011)</t>
  </si>
  <si>
    <t>2009-2012 (2011)</t>
  </si>
  <si>
    <t>2010-2012</t>
  </si>
  <si>
    <t>% of 2009 GDP</t>
  </si>
  <si>
    <t>% of 2010 GDP</t>
  </si>
  <si>
    <t>% of current GDP</t>
  </si>
  <si>
    <t>Revenue rate difference</t>
  </si>
  <si>
    <t>Fischer and Justo 2010</t>
  </si>
  <si>
    <t>2006-2007 Avg</t>
  </si>
  <si>
    <t>2010 level</t>
  </si>
  <si>
    <t>2012 level</t>
  </si>
  <si>
    <t>Growth, 0607-10</t>
  </si>
  <si>
    <t>Growth, 0607-12</t>
  </si>
  <si>
    <t>Growth, 09-12</t>
  </si>
  <si>
    <t>Growth, 10-12</t>
  </si>
  <si>
    <t>URL</t>
  </si>
  <si>
    <t>http://dx.doi.org/10.1787/658647186571</t>
  </si>
  <si>
    <t>http://dx.doi.org/10.1787/658630235826</t>
  </si>
  <si>
    <t>Composition of fiscal packages</t>
  </si>
  <si>
    <t>The size and timing of fiscal packages</t>
  </si>
  <si>
    <t>Table 1.7.  Version 1 - Last updated: 03-Jul-2009</t>
  </si>
  <si>
    <t>Table 1.8.  Version 1 - Last updated: 03-Jul-2009</t>
  </si>
  <si>
    <t>http://www.princeton.edu/piirs/research/research-clusters/politics-economic-crisis/Fiscal-Responses-to-the-Economic-Contraction.pdf</t>
  </si>
  <si>
    <t>Publication</t>
  </si>
  <si>
    <t>Economic Outlook, Volume 2009 Issue 1</t>
  </si>
  <si>
    <t>Fiscal Responses to the Economic Contraction of 2008-09</t>
  </si>
  <si>
    <t>Cameron 2012</t>
  </si>
  <si>
    <t>Government  Fiscal and Real Economy Responses to the Crises: Automatic Stabilisers versus Automatic Stabilisation</t>
  </si>
  <si>
    <t>http://papers.ssrn.com/sol3/papers.cfm?abstract_id=1984670</t>
  </si>
  <si>
    <t>Keynesian government spending multipliers and
spillovers in the Euro area</t>
  </si>
  <si>
    <t>http://www.econstor.eu/bitstream/10419/43225/1/615091520.pdf</t>
  </si>
  <si>
    <t>EU stimulus packages. Estimating the size of the European stimulus packages for 2009: an update
European stimulus packages for 2009: an update</t>
  </si>
  <si>
    <t>http://www.econstor.eu/bitstream/10419/45537/1/603450652.pdf</t>
  </si>
  <si>
    <t>Measuring the Unfunded Obligations of European Countries</t>
  </si>
  <si>
    <t>http://www.ncpa.org/pdfs/st319.pdf</t>
  </si>
  <si>
    <t>The long-term sustainability of public finances in the European Union
public finances in the European Union</t>
  </si>
  <si>
    <t>http://ec.europa.eu/economy_finance/publications/publication7903_en.pdf</t>
  </si>
  <si>
    <t>Fiscal Sustainability Report
European Economy 8|2012
Economic and
Financial Affairs
2012</t>
  </si>
  <si>
    <t>http://ec.europa.eu/economy_finance/publications/european_economy/2012/pdf/ee-2012-8_en.pdf</t>
  </si>
  <si>
    <t>Discretionary versus Automatic Public Expenditure</t>
  </si>
  <si>
    <t>http://www.parisschoolofeconomics.eu/IMG/pdf/discretionary_vs_automatic_public_expenditure.pdf</t>
  </si>
  <si>
    <t>Differences of Government Spending Components (% of GDP) between 2007
and 2009</t>
  </si>
  <si>
    <t>Taking Stock: A Progress Report on Fiscal Adjustment</t>
  </si>
  <si>
    <t>IMF Fiscal Monitor 2012</t>
  </si>
  <si>
    <t>IMF Fiscal Monitor, October 2012</t>
  </si>
  <si>
    <t>http://www.imf.org/external/pubs/ft/fm/2012/02/fmindex.htm</t>
  </si>
  <si>
    <t>http://stats.oecd.org/</t>
  </si>
  <si>
    <t>Structural Balance: Heritage Foundation calculations</t>
  </si>
  <si>
    <t>Structural balance levels</t>
  </si>
  <si>
    <t>Structural balance changes</t>
  </si>
  <si>
    <t>Australia</t>
  </si>
  <si>
    <t>Austria</t>
  </si>
  <si>
    <t>Belgium</t>
  </si>
  <si>
    <t>Bulgaria</t>
  </si>
  <si>
    <t>Canada</t>
  </si>
  <si>
    <t>Cyprus</t>
  </si>
  <si>
    <t>Czech_Republic</t>
  </si>
  <si>
    <t>Denmark</t>
  </si>
  <si>
    <t>Estonia</t>
  </si>
  <si>
    <t>Finland</t>
  </si>
  <si>
    <t>France</t>
  </si>
  <si>
    <t>Germany</t>
  </si>
  <si>
    <t>Greece</t>
  </si>
  <si>
    <t>Hungary</t>
  </si>
  <si>
    <t>Iceland</t>
  </si>
  <si>
    <t>Ireland</t>
  </si>
  <si>
    <t>Israel</t>
  </si>
  <si>
    <t>Italy</t>
  </si>
  <si>
    <t>Japan</t>
  </si>
  <si>
    <t>Korea</t>
  </si>
  <si>
    <t>Latvia</t>
  </si>
  <si>
    <t>Lithuania</t>
  </si>
  <si>
    <t>Luxembourg</t>
  </si>
  <si>
    <t>Malta</t>
  </si>
  <si>
    <t>Netherlands</t>
  </si>
  <si>
    <t>New Zealand</t>
  </si>
  <si>
    <t>Norway</t>
  </si>
  <si>
    <t>Poland</t>
  </si>
  <si>
    <t>Portugal</t>
  </si>
  <si>
    <t>Romania</t>
  </si>
  <si>
    <t>Slovakia</t>
  </si>
  <si>
    <t>Slovenia</t>
  </si>
  <si>
    <t>Spain</t>
  </si>
  <si>
    <t>Sweden</t>
  </si>
  <si>
    <t>Switzerland</t>
  </si>
  <si>
    <t>United_Kingdom</t>
  </si>
  <si>
    <t>United_States</t>
  </si>
  <si>
    <t>Molteni, 2012</t>
  </si>
  <si>
    <t>OECD 2009</t>
  </si>
  <si>
    <t>Heritage Foundation calculations from Statistics OECD data, 2013</t>
  </si>
  <si>
    <t>Author / Org, Year</t>
  </si>
  <si>
    <t>OECD Economic Outlook 2009</t>
  </si>
  <si>
    <t>These fiscal plans are prominently used in the Special Report.</t>
  </si>
  <si>
    <t>Fischer &amp; Justo 2010</t>
  </si>
  <si>
    <t>Stimulus plans</t>
  </si>
  <si>
    <t>Data based on European Economic Recovery Programme (EERP). Special Report augments OECD 2009 with Cyprus, Malta, Portugal, and Slovenia from FJ.</t>
  </si>
  <si>
    <t>Data closely follow OECD 2009. Not used in the Special Report.</t>
  </si>
  <si>
    <t>Use estimates that combine Saha &amp; Weizsacker data with data from European finance ministries. Not used in the Special Report.</t>
  </si>
  <si>
    <t>Estimates of size &amp; composition of stimulus in EU. Updates their December 2008 paper. Not used in the Special Report.</t>
  </si>
  <si>
    <t>Long-term fiscal sustainability</t>
  </si>
  <si>
    <t>EC 2006</t>
  </si>
  <si>
    <t>EC 2012</t>
  </si>
  <si>
    <t>S2 measure of sustainability, similar to Gokhale 2009, but expressed on a per-year basis. Used as a measure of fiscal space.</t>
  </si>
  <si>
    <t>S2 measure for 2009 and 2012.</t>
  </si>
  <si>
    <t>Measure of future unfunded obligations,  pre-recession. Not used in the Special Report.</t>
  </si>
  <si>
    <t>Molteni 2012</t>
  </si>
  <si>
    <t>Discretionary spending</t>
  </si>
  <si>
    <t>Molteni uses the method of Coricelli and Fiorito (2009) to identify discretionary spending. Identification is based on statistical characteristics of spending categories, not theoretical characteristics. Not used in the Special Report.</t>
  </si>
  <si>
    <t>Fiscal consolidation</t>
  </si>
  <si>
    <t>Data compilation on completed and nearly-completed fiscal changes. "Sources: European Commission, annual macroeconomic database (AMECO); and IMF staff estimates and projections. "</t>
  </si>
  <si>
    <t>Heritage Foundation calculations</t>
  </si>
  <si>
    <t>Used and described in Special Report.</t>
  </si>
  <si>
    <t>Year</t>
  </si>
  <si>
    <t>Month</t>
  </si>
  <si>
    <t>Austria, Euro</t>
  </si>
  <si>
    <t>Belgium, Euro</t>
  </si>
  <si>
    <t>Bulgaria, Bulgarian lev</t>
  </si>
  <si>
    <t>Cyprus, Euro</t>
  </si>
  <si>
    <t>Czech Republic, Czech koruna</t>
  </si>
  <si>
    <t>Denmark, Danish krone</t>
  </si>
  <si>
    <t>Finland, Euro</t>
  </si>
  <si>
    <t>France, Euro</t>
  </si>
  <si>
    <t>Germany, Euro</t>
  </si>
  <si>
    <t>Greece (GR), Euro</t>
  </si>
  <si>
    <t>Hungary, Hungarian forint</t>
  </si>
  <si>
    <t>Ireland, Euro</t>
  </si>
  <si>
    <t>Italy, Euro</t>
  </si>
  <si>
    <t>Latvia, Latvian lats</t>
  </si>
  <si>
    <t>Lithuania, Lithuanian litas</t>
  </si>
  <si>
    <t>Luxembourg, Euro</t>
  </si>
  <si>
    <t>Malta, Euro</t>
  </si>
  <si>
    <t>Netherlands, Euro</t>
  </si>
  <si>
    <t>Poland, Polish zloty</t>
  </si>
  <si>
    <t>Portugal, Euro</t>
  </si>
  <si>
    <t>Romania, Romanian leu</t>
  </si>
  <si>
    <t>Slovakia, Euro</t>
  </si>
  <si>
    <t>Slovenia, Euro</t>
  </si>
  <si>
    <t>Spain, Euro</t>
  </si>
  <si>
    <t>Sweden, Swedish krona</t>
  </si>
  <si>
    <t>United Kingdom (GB), UK pound sterling</t>
  </si>
  <si>
    <t>Spreads v. Germany</t>
  </si>
  <si>
    <t>European Central Bank, Statistical Warehouse.</t>
  </si>
  <si>
    <t>Surplus (+) or deficit (-) as a per cent of potential GDP</t>
  </si>
  <si>
    <t>Czech Republic</t>
  </si>
  <si>
    <t>United Kingdom</t>
  </si>
  <si>
    <t>United States</t>
  </si>
  <si>
    <t>Interest Rates (annualized, on 10-year bonds)</t>
  </si>
  <si>
    <t>Annex Table 30.  General government underlying primary balances</t>
  </si>
  <si>
    <t>Estimates Start After</t>
  </si>
  <si>
    <t>Cross-Sectional Data</t>
  </si>
  <si>
    <t>GD1P: Compensation of employees, payable</t>
  </si>
  <si>
    <t>GP3P: Final consumption expenditure</t>
  </si>
  <si>
    <t xml:space="preserve">  GP51P: Gross fixed capital formation</t>
  </si>
  <si>
    <t>GB9: Net lending (+)/Net borrowing (-)</t>
  </si>
  <si>
    <t>GTR: Total General government revenue</t>
  </si>
  <si>
    <t>GD62_63 + GD7P. Transfers payable, total.</t>
  </si>
  <si>
    <t>Country</t>
  </si>
  <si>
    <t>GDP</t>
  </si>
  <si>
    <t>GOV</t>
  </si>
  <si>
    <t>G_compensation</t>
  </si>
  <si>
    <t>G_consumption</t>
  </si>
  <si>
    <t>G_investment</t>
  </si>
  <si>
    <t>LendBorrow</t>
  </si>
  <si>
    <t>G_revenue</t>
  </si>
  <si>
    <t>Transfers</t>
  </si>
  <si>
    <t>G non-transfer</t>
  </si>
  <si>
    <t>Tax revenue</t>
  </si>
  <si>
    <t>Constructed: Core Government Spending</t>
  </si>
  <si>
    <t xml:space="preserve">GP1R: G </t>
  </si>
  <si>
    <t>Units:</t>
  </si>
  <si>
    <t>Calculations:</t>
  </si>
  <si>
    <t>Millions of constant 2005 USD, PPP</t>
  </si>
  <si>
    <t>Gross Domestic Product</t>
  </si>
  <si>
    <t>Spend and Tax Panel</t>
  </si>
  <si>
    <t>Salim Furth</t>
  </si>
  <si>
    <t>Center for Data Analysis</t>
  </si>
  <si>
    <t>The Heritage Foundation</t>
  </si>
  <si>
    <t>Constructed tax series</t>
  </si>
  <si>
    <t>Core government spending = GTE - (GD41P + GD62_631XXP + GD7P + GD8P + GD9P). Calculations are available upon request.</t>
  </si>
  <si>
    <t>Tax revenue = GD2R + GD53 + GD61R + GD91R).</t>
  </si>
  <si>
    <t>IMF Structural Balance and OECD Underlying Primary Balance data are presented without adjustment in a format that allows easy comparison.</t>
  </si>
  <si>
    <t>Rates and Spreads</t>
  </si>
  <si>
    <t>Contains European Central Bank monthly interest rates on 10-year government bonds and calculated spreads. In the Special Report, I rely on OECD as well as ECB interest rate data.</t>
  </si>
  <si>
    <t>Lituania</t>
  </si>
  <si>
    <t>Standard VAT rates applied in EU countries</t>
  </si>
  <si>
    <t>Source: European Commission, “VAT Rates Applied in the Member States of the European Union,” July 1, 2013, http://ec.europa.eu/taxation_customs/resources/documents/taxation/vat/how_vat_works/rates/vat_rates_en.pdf</t>
  </si>
  <si>
    <t>VAT</t>
  </si>
  <si>
    <t>Top Marginal Individual Income Tax Rate</t>
  </si>
  <si>
    <t>Sources:</t>
  </si>
  <si>
    <t>KPMG, Individual Income Tax Rates Table, http://www.kpmg.com/global/en/services/tax/tax-tools-and-resources/pages/individual-income-tax-rates-table.aspx.</t>
  </si>
  <si>
    <t>Top MTR</t>
  </si>
  <si>
    <t>This tab aggregates a variety of estimates from institutional and scholarly sources. The data are for a variety of specific years and in a variety of units. I only include the 37-country universe of this report; originals often include other countries. I advise users to consult the relevant sources. Heritage Foundation calculations are available upon request.</t>
  </si>
  <si>
    <t>Eurostat, Taxation Trends in the European Union, 2013 Edition, Table 2: Top personal income tax rates (p. 35), http://ec.europa.eu/taxation_customs/taxation/gen_info/economic_analysis/tax_structures/index_en.htm.</t>
  </si>
  <si>
    <t>Top marginal individual income tax rate across 37 countries. Data are from Eurostat and KPMG.</t>
  </si>
  <si>
    <t>Changes in reduced VAT rates are also listed.</t>
  </si>
  <si>
    <t>Standard VAT rates applied in EU member states. Data are from an EC publication.</t>
  </si>
  <si>
    <t>Thanks to Jessica Cruzan and Nicholas Dau for hand-coding this data.</t>
  </si>
  <si>
    <t xml:space="preserve">When using Heritage Foundation calculations, please cite as appropriate. For example: Heritage Foundation Center for Data Analysis calculations based on Statistics OECD, “Annual National Accounts,” Table 12: Government deficit/surplus, revenue, expenditure and main aggregates, 1995–2012, http://stats.oecd.org/ (accessed May–September, 2013). </t>
  </si>
  <si>
    <t xml:space="preserve">When using data, please cite the original source. For example, Statistics OECD, “Annual National Accounts,” Table 12: Government deficit/surplus, revenue, expenditure and main aggregates, 1995–2012, http://stats.oecd.org/ (accessed November 2, 2013). </t>
  </si>
  <si>
    <t>Private GDP Growth</t>
  </si>
  <si>
    <t>2007-2012</t>
  </si>
  <si>
    <t>GDP percent change</t>
  </si>
  <si>
    <t>Private GDP percent change</t>
  </si>
  <si>
    <t>Core Spending, change as percent of initial GDP</t>
  </si>
  <si>
    <t>2009-2012</t>
  </si>
  <si>
    <t>http://www.imf.org/external/pubs/ft/weo/2013/02/weodata/index.aspx</t>
  </si>
  <si>
    <t>IMF World Economic Outlook Database October 2013</t>
  </si>
  <si>
    <t>IMF World Economic Outlook, Oct. 2013</t>
  </si>
  <si>
    <t>Structural balance</t>
  </si>
  <si>
    <t>Levels and changes at key dates. Used in Special Report.</t>
  </si>
  <si>
    <t>IMF Fiscal Monitor 2013</t>
  </si>
  <si>
    <t>IMF Fiscal Monitor, October 2013</t>
  </si>
  <si>
    <t>Taxing Times</t>
  </si>
  <si>
    <t>Advanced Economies: Change in Planned Measures, 2009−13</t>
  </si>
  <si>
    <t>Figure 7</t>
  </si>
  <si>
    <t>Primary Expenditure</t>
  </si>
  <si>
    <t>Revenue</t>
  </si>
  <si>
    <t>2013 Consolidation plan</t>
  </si>
  <si>
    <t>% of potential GDP, 2009-2013</t>
  </si>
  <si>
    <t>% of GDP, 2009-2013</t>
  </si>
  <si>
    <t>Implied 2010 consolidation plan, Heritage Foundation calculations</t>
  </si>
  <si>
    <t>Expenditure cuts relative to plans</t>
  </si>
  <si>
    <t xml:space="preserve">Revenue increases relative to plans </t>
  </si>
  <si>
    <t>https://www.imf.org/external/pubs/ft/fm/2013/02/fmindex.htm</t>
  </si>
  <si>
    <t>Data compilation on completed and nearly-completed fiscal changes and discrepancies between 2010 and 2013 plans. "Source: IMF staff estimates and projections. "</t>
  </si>
  <si>
    <t>Structural Balance Panel</t>
  </si>
  <si>
    <t>G_expenditure</t>
  </si>
  <si>
    <t>Czech</t>
  </si>
  <si>
    <t>Slovak</t>
  </si>
  <si>
    <t>UK</t>
  </si>
  <si>
    <t>USA</t>
  </si>
  <si>
    <t>Eurostat?</t>
  </si>
  <si>
    <t>Data originating from Eurostat (=1) or OECD (=0). Eurostat data in euros; OECD data in local currency units.</t>
  </si>
  <si>
    <t xml:space="preserve">Sources: </t>
  </si>
  <si>
    <t>Statistics OECD, Annual National Accounts, Table 12: Government deficit/surplus, revenue, expenditure and main aggregates, 1995-2012, http://stats.oecd.org/ (accessed May-December, 2013) and Eurostat, Annual government finance statistics, http://epp.eurostat.ec.europa.eu/portal/page/portal/statistics/search_database (accessed January, 2014).</t>
  </si>
  <si>
    <t>Deflated to 2005 local currency units and converted to USD using 2005 PPP's.</t>
  </si>
  <si>
    <t>Statistics OECD and Eurostat data are presented here converted into real terms. In addition to selected OECD series, I constructed measures of core government spending, tax revenue, and transfers.</t>
  </si>
  <si>
    <t>OECD Economic Outlook, Volume 2013 Issue 2 - No. 94 - © OECD 2013</t>
  </si>
  <si>
    <t>IMF World Economic Outlook Database, October 2013</t>
  </si>
  <si>
    <t xml:space="preserve"> </t>
  </si>
  <si>
    <t xml:space="preserve">http://sdw.ecb.europa.eu/browse.do?node=bbn3146. </t>
  </si>
  <si>
    <t>Augmented with recent Latvia data from series IRS.M.BG.L.L40.CI.0000.BGN.N.Z.</t>
  </si>
  <si>
    <t>Spreads</t>
  </si>
  <si>
    <t xml:space="preserve">Belgium </t>
  </si>
  <si>
    <t xml:space="preserve">Greece </t>
  </si>
  <si>
    <t>Slovak Republic</t>
  </si>
  <si>
    <t>OECD</t>
  </si>
  <si>
    <t>ECB</t>
  </si>
  <si>
    <t>Source</t>
  </si>
  <si>
    <t>Annual spread (difference between own 10-year bond return and and German 10-year bond return)</t>
  </si>
  <si>
    <t>ECB, http://sdw.ecb.europa.eu/browse.do?node=bbn3146, and author's calcuations</t>
  </si>
  <si>
    <t>OECD, Economic Outlook 94, Annex Table 35, http://www.oecd.org/eco/outlook/economicoutlookannextables.htm</t>
  </si>
  <si>
    <t>Changes relative to Jan 2007 VAT: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</si>
</sst>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0"/>
    <numFmt numFmtId="166" formatCode="0.000"/>
    <numFmt numFmtId="167" formatCode="0.0%"/>
  </numFmts>
  <fonts count="24" x14ac:knownFonts="1">
    <font>
      <sz val="11"/>
      <color theme="1"/>
      <name val="Calibri"/>
      <family val="2"/>
      <scheme val="minor"/>
    </font>
    <font>
      <sz val="11"/>
      <color rgb="FF9C0006"/>
      <name val="Calibri"/>
      <family val="2"/>
      <scheme val="minor"/>
    </font>
    <font>
      <sz val="9"/>
      <color theme="1"/>
      <name val="Times New Roman"/>
      <family val="2"/>
    </font>
    <font>
      <b/>
      <sz val="11"/>
      <color theme="1"/>
      <name val="Calibri"/>
      <family val="2"/>
      <scheme val="minor"/>
    </font>
    <font>
      <sz val="11"/>
      <color theme="1"/>
      <name val="Calibri"/>
      <family val="2"/>
      <scheme val="minor"/>
    </font>
    <font>
      <sz val="11"/>
      <name val="Calibri"/>
      <family val="2"/>
      <scheme val="minor"/>
    </font>
    <font>
      <i/>
      <sz val="11"/>
      <name val="Calibri"/>
      <family val="2"/>
    </font>
    <font>
      <b/>
      <sz val="11"/>
      <name val="Calibri"/>
      <family val="2"/>
      <scheme val="minor"/>
    </font>
    <font>
      <i/>
      <sz val="11"/>
      <name val="Calibri"/>
      <family val="2"/>
      <scheme val="minor"/>
    </font>
    <font>
      <i/>
      <sz val="11"/>
      <color theme="1"/>
      <name val="Calibri"/>
      <family val="2"/>
      <scheme val="minor"/>
    </font>
    <font>
      <u/>
      <sz val="11"/>
      <color theme="10"/>
      <name val="Calibri"/>
      <family val="2"/>
      <scheme val="minor"/>
    </font>
    <font>
      <sz val="11"/>
      <color rgb="FF000000"/>
      <name val="Calibri"/>
      <family val="2"/>
      <scheme val="minor"/>
    </font>
    <font>
      <b/>
      <sz val="12"/>
      <color theme="1"/>
      <name val="Calibri"/>
      <family val="2"/>
      <scheme val="minor"/>
    </font>
    <font>
      <sz val="8"/>
      <color indexed="81"/>
      <name val="Tahoma"/>
      <family val="2"/>
    </font>
    <font>
      <sz val="11"/>
      <color theme="1"/>
      <name val="Calibri"/>
      <family val="2"/>
    </font>
    <font>
      <sz val="11"/>
      <name val="Calibri"/>
      <family val="2"/>
    </font>
    <font>
      <b/>
      <sz val="11"/>
      <name val="Calibri"/>
      <family val="2"/>
    </font>
    <font>
      <b/>
      <sz val="10"/>
      <name val="Arial"/>
      <family val="2"/>
    </font>
    <font>
      <b/>
      <sz val="8"/>
      <color indexed="81"/>
      <name val="Tahoma"/>
      <family val="2"/>
    </font>
    <font>
      <b/>
      <sz val="9"/>
      <color indexed="81"/>
      <name val="Tahoma"/>
      <family val="2"/>
    </font>
    <font>
      <sz val="9"/>
      <color indexed="81"/>
      <name val="Tahoma"/>
      <family val="2"/>
    </font>
    <font>
      <sz val="11"/>
      <color theme="1"/>
      <name val="Times New Roman"/>
      <family val="1"/>
    </font>
    <font>
      <u/>
      <sz val="11"/>
      <name val="Calibri"/>
      <family val="2"/>
      <scheme val="minor"/>
    </font>
    <font>
      <u/>
      <sz val="11"/>
      <color theme="1"/>
      <name val="Calibri"/>
      <family val="2"/>
      <scheme val="minor"/>
    </font>
  </fonts>
  <fills count="10">
    <fill>
      <patternFill patternType="none"/>
    </fill>
    <fill>
      <patternFill patternType="gray125"/>
    </fill>
    <fill>
      <patternFill patternType="solid">
        <fgColor rgb="FFFFC7CE"/>
      </patternFill>
    </fill>
    <fill>
      <patternFill patternType="solid">
        <fgColor theme="6"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rgb="FFEBEEEF"/>
        <bgColor indexed="64"/>
      </patternFill>
    </fill>
    <fill>
      <patternFill patternType="solid">
        <fgColor rgb="FFFCFEFD"/>
        <bgColor indexed="64"/>
      </patternFill>
    </fill>
    <fill>
      <patternFill patternType="solid">
        <fgColor rgb="FFF5F6F7"/>
        <bgColor indexed="64"/>
      </patternFill>
    </fill>
    <fill>
      <patternFill patternType="solid">
        <fgColor theme="9" tint="0.79998168889431442"/>
        <bgColor indexed="64"/>
      </patternFill>
    </fill>
  </fills>
  <borders count="6">
    <border>
      <left/>
      <right/>
      <top/>
      <bottom/>
      <diagonal/>
    </border>
    <border>
      <left style="medium">
        <color rgb="FFFFFFFF"/>
      </left>
      <right style="medium">
        <color rgb="FFFFFFFF"/>
      </right>
      <top/>
      <bottom/>
      <diagonal/>
    </border>
    <border>
      <left style="medium">
        <color rgb="FFFFFFFF"/>
      </left>
      <right style="medium">
        <color rgb="FFFFFFFF"/>
      </right>
      <top style="medium">
        <color rgb="FFFFFFFF"/>
      </top>
      <bottom style="medium">
        <color rgb="FFFFFFFF"/>
      </bottom>
      <diagonal/>
    </border>
    <border>
      <left style="medium">
        <color rgb="FFFFFFFF"/>
      </left>
      <right/>
      <top style="medium">
        <color rgb="FFFFFFFF"/>
      </top>
      <bottom style="medium">
        <color rgb="FFFFFFFF"/>
      </bottom>
      <diagonal/>
    </border>
    <border>
      <left style="thin">
        <color auto="1"/>
      </left>
      <right/>
      <top/>
      <bottom/>
      <diagonal/>
    </border>
    <border>
      <left/>
      <right style="thin">
        <color auto="1"/>
      </right>
      <top/>
      <bottom/>
      <diagonal/>
    </border>
  </borders>
  <cellStyleXfs count="5">
    <xf numFmtId="0" fontId="0" fillId="0" borderId="0"/>
    <xf numFmtId="0" fontId="1" fillId="2" borderId="0" applyNumberFormat="0" applyBorder="0" applyAlignment="0" applyProtection="0"/>
    <xf numFmtId="0" fontId="2" fillId="0" borderId="0"/>
    <xf numFmtId="9" fontId="4" fillId="0" borderId="0" applyFont="0" applyFill="0" applyBorder="0" applyAlignment="0" applyProtection="0"/>
    <xf numFmtId="0" fontId="10" fillId="0" borderId="0" applyNumberFormat="0" applyFill="0" applyBorder="0" applyAlignment="0" applyProtection="0"/>
  </cellStyleXfs>
  <cellXfs count="126">
    <xf numFmtId="0" fontId="0" fillId="0" borderId="0" xfId="0"/>
    <xf numFmtId="0" fontId="0" fillId="0" borderId="0" xfId="0" applyFont="1" applyFill="1" applyBorder="1"/>
    <xf numFmtId="0" fontId="0" fillId="0" borderId="0" xfId="0" applyFont="1" applyFill="1"/>
    <xf numFmtId="0" fontId="0" fillId="0" borderId="0" xfId="0" applyNumberFormat="1" applyFont="1" applyFill="1"/>
    <xf numFmtId="9" fontId="0" fillId="0" borderId="0" xfId="0" applyNumberFormat="1" applyFont="1" applyFill="1"/>
    <xf numFmtId="2" fontId="0" fillId="0" borderId="0" xfId="0" applyNumberFormat="1" applyFont="1" applyFill="1"/>
    <xf numFmtId="0" fontId="5" fillId="0" borderId="0" xfId="0" applyFont="1" applyFill="1" applyBorder="1"/>
    <xf numFmtId="0" fontId="5" fillId="0" borderId="0" xfId="0" applyFont="1" applyFill="1" applyBorder="1" applyAlignment="1">
      <alignment horizontal="left" vertical="center"/>
    </xf>
    <xf numFmtId="0" fontId="5" fillId="0" borderId="0" xfId="1" applyFont="1" applyFill="1" applyBorder="1"/>
    <xf numFmtId="0" fontId="5" fillId="0" borderId="0" xfId="0" applyFont="1" applyFill="1" applyBorder="1" applyAlignment="1">
      <alignment horizontal="center"/>
    </xf>
    <xf numFmtId="0" fontId="5" fillId="0" borderId="0" xfId="1" applyFont="1" applyFill="1" applyBorder="1" applyAlignment="1">
      <alignment horizontal="center"/>
    </xf>
    <xf numFmtId="0" fontId="3" fillId="0" borderId="0" xfId="0" applyFont="1" applyFill="1"/>
    <xf numFmtId="165" fontId="0" fillId="0" borderId="0" xfId="0" applyNumberFormat="1" applyFont="1" applyFill="1" applyBorder="1"/>
    <xf numFmtId="10" fontId="0" fillId="0" borderId="0" xfId="3" applyNumberFormat="1" applyFont="1"/>
    <xf numFmtId="9" fontId="5" fillId="0" borderId="0" xfId="3" applyFont="1" applyFill="1" applyBorder="1"/>
    <xf numFmtId="10" fontId="5" fillId="0" borderId="0" xfId="3" applyNumberFormat="1" applyFont="1" applyFill="1" applyBorder="1"/>
    <xf numFmtId="9" fontId="8" fillId="0" borderId="0" xfId="3" applyFont="1" applyFill="1" applyBorder="1"/>
    <xf numFmtId="0" fontId="0" fillId="3" borderId="0" xfId="0" applyFont="1" applyFill="1"/>
    <xf numFmtId="0" fontId="5" fillId="3" borderId="0" xfId="0" applyFont="1" applyFill="1" applyBorder="1"/>
    <xf numFmtId="0" fontId="5" fillId="3" borderId="0" xfId="0" applyFont="1" applyFill="1" applyBorder="1" applyAlignment="1">
      <alignment horizontal="center"/>
    </xf>
    <xf numFmtId="10" fontId="5" fillId="3" borderId="0" xfId="3" applyNumberFormat="1" applyFont="1" applyFill="1" applyBorder="1"/>
    <xf numFmtId="0" fontId="5" fillId="3" borderId="0" xfId="0" applyFont="1" applyFill="1" applyBorder="1" applyAlignment="1">
      <alignment horizontal="left"/>
    </xf>
    <xf numFmtId="0" fontId="5" fillId="3" borderId="0" xfId="0" applyFont="1" applyFill="1" applyBorder="1" applyAlignment="1">
      <alignment horizontal="left" vertical="center"/>
    </xf>
    <xf numFmtId="164" fontId="5" fillId="3" borderId="0" xfId="0" applyNumberFormat="1" applyFont="1" applyFill="1" applyBorder="1" applyAlignment="1">
      <alignment horizontal="left" vertical="center"/>
    </xf>
    <xf numFmtId="10" fontId="5" fillId="3" borderId="0" xfId="3" applyNumberFormat="1" applyFont="1" applyFill="1" applyBorder="1" applyAlignment="1">
      <alignment horizontal="left"/>
    </xf>
    <xf numFmtId="10" fontId="5" fillId="3" borderId="0" xfId="3" applyNumberFormat="1" applyFont="1" applyFill="1" applyBorder="1" applyAlignment="1">
      <alignment horizontal="left" vertical="center"/>
    </xf>
    <xf numFmtId="9" fontId="5" fillId="3" borderId="0" xfId="3" applyFont="1" applyFill="1" applyBorder="1"/>
    <xf numFmtId="9" fontId="8" fillId="3" borderId="0" xfId="3" applyFont="1" applyFill="1" applyBorder="1"/>
    <xf numFmtId="0" fontId="0" fillId="3" borderId="0" xfId="0" applyFill="1" applyAlignment="1"/>
    <xf numFmtId="0" fontId="0" fillId="3" borderId="0" xfId="0" applyFill="1"/>
    <xf numFmtId="10" fontId="0" fillId="3" borderId="0" xfId="3" applyNumberFormat="1" applyFont="1" applyFill="1"/>
    <xf numFmtId="9" fontId="0" fillId="3" borderId="0" xfId="3" applyFont="1" applyFill="1"/>
    <xf numFmtId="9" fontId="9" fillId="3" borderId="0" xfId="3" applyFont="1" applyFill="1"/>
    <xf numFmtId="0" fontId="0" fillId="0" borderId="0" xfId="0" applyFill="1"/>
    <xf numFmtId="10" fontId="0" fillId="0" borderId="0" xfId="0" applyNumberFormat="1" applyFont="1" applyFill="1"/>
    <xf numFmtId="9" fontId="5" fillId="3" borderId="0" xfId="3" applyNumberFormat="1" applyFont="1" applyFill="1" applyBorder="1"/>
    <xf numFmtId="0" fontId="5" fillId="0" borderId="0" xfId="0" applyFont="1" applyFill="1" applyBorder="1" applyAlignment="1">
      <alignment horizontal="center"/>
    </xf>
    <xf numFmtId="0" fontId="5" fillId="3" borderId="0" xfId="0" applyNumberFormat="1" applyFont="1" applyFill="1" applyBorder="1" applyAlignment="1">
      <alignment horizontal="center"/>
    </xf>
    <xf numFmtId="0" fontId="10" fillId="0" borderId="0" xfId="4"/>
    <xf numFmtId="0" fontId="10" fillId="3" borderId="0" xfId="4" applyFill="1" applyBorder="1" applyAlignment="1">
      <alignment horizontal="center"/>
    </xf>
    <xf numFmtId="0" fontId="5" fillId="0" borderId="0" xfId="3" applyNumberFormat="1" applyFont="1" applyFill="1" applyBorder="1"/>
    <xf numFmtId="0" fontId="5" fillId="3" borderId="0" xfId="3" applyNumberFormat="1" applyFont="1" applyFill="1" applyBorder="1"/>
    <xf numFmtId="0" fontId="10" fillId="0" borderId="0" xfId="4" applyFill="1" applyBorder="1"/>
    <xf numFmtId="0" fontId="5" fillId="0" borderId="0" xfId="0" applyFont="1" applyFill="1" applyBorder="1" applyAlignment="1">
      <alignment vertical="top"/>
    </xf>
    <xf numFmtId="0" fontId="5" fillId="0" borderId="0" xfId="0" applyFont="1" applyFill="1" applyBorder="1" applyAlignment="1">
      <alignment horizontal="center" vertical="top"/>
    </xf>
    <xf numFmtId="0" fontId="5" fillId="3" borderId="0" xfId="0" applyFont="1" applyFill="1" applyBorder="1" applyAlignment="1">
      <alignment horizontal="center" vertical="top" wrapText="1"/>
    </xf>
    <xf numFmtId="0" fontId="0" fillId="0" borderId="0" xfId="0" applyFont="1" applyFill="1" applyAlignment="1">
      <alignment horizontal="center" vertical="top"/>
    </xf>
    <xf numFmtId="0" fontId="0" fillId="3" borderId="0" xfId="0" applyFont="1" applyFill="1" applyAlignment="1">
      <alignment horizontal="center" vertical="top"/>
    </xf>
    <xf numFmtId="0" fontId="0" fillId="0" borderId="0" xfId="0" applyFont="1" applyFill="1" applyAlignment="1">
      <alignment vertical="top"/>
    </xf>
    <xf numFmtId="49" fontId="7" fillId="0" borderId="0" xfId="0" applyNumberFormat="1" applyFont="1" applyFill="1" applyBorder="1" applyAlignment="1">
      <alignment horizontal="center"/>
    </xf>
    <xf numFmtId="0" fontId="0" fillId="0" borderId="0" xfId="3" applyNumberFormat="1" applyFont="1" applyFill="1" applyBorder="1"/>
    <xf numFmtId="0" fontId="5" fillId="3" borderId="0" xfId="0" applyNumberFormat="1" applyFont="1" applyFill="1" applyBorder="1"/>
    <xf numFmtId="0" fontId="3" fillId="0" borderId="0" xfId="0" applyFont="1"/>
    <xf numFmtId="0" fontId="0" fillId="0" borderId="0" xfId="0" applyFont="1"/>
    <xf numFmtId="0" fontId="11" fillId="6" borderId="1" xfId="0" applyFont="1" applyFill="1" applyBorder="1" applyAlignment="1">
      <alignment horizontal="left" vertical="top" wrapText="1"/>
    </xf>
    <xf numFmtId="2" fontId="5" fillId="0" borderId="0" xfId="0" applyNumberFormat="1" applyFont="1" applyAlignment="1"/>
    <xf numFmtId="0" fontId="5" fillId="0" borderId="0" xfId="0" applyFont="1"/>
    <xf numFmtId="14" fontId="11" fillId="7" borderId="3" xfId="0" applyNumberFormat="1" applyFont="1" applyFill="1" applyBorder="1" applyAlignment="1">
      <alignment horizontal="left" vertical="top" wrapText="1"/>
    </xf>
    <xf numFmtId="0" fontId="11" fillId="7" borderId="2" xfId="0" applyFont="1" applyFill="1" applyBorder="1" applyAlignment="1">
      <alignment horizontal="right" vertical="top" wrapText="1"/>
    </xf>
    <xf numFmtId="2" fontId="11" fillId="8" borderId="3" xfId="0" applyNumberFormat="1" applyFont="1" applyFill="1" applyBorder="1" applyAlignment="1">
      <alignment horizontal="left" vertical="top" wrapText="1"/>
    </xf>
    <xf numFmtId="0" fontId="11" fillId="8" borderId="2" xfId="0" applyFont="1" applyFill="1" applyBorder="1" applyAlignment="1">
      <alignment horizontal="right" vertical="top" wrapText="1"/>
    </xf>
    <xf numFmtId="2" fontId="11" fillId="7" borderId="3" xfId="0" applyNumberFormat="1" applyFont="1" applyFill="1" applyBorder="1" applyAlignment="1">
      <alignment horizontal="left" vertical="top" wrapText="1"/>
    </xf>
    <xf numFmtId="0" fontId="0" fillId="4" borderId="0" xfId="0" applyFill="1"/>
    <xf numFmtId="0" fontId="11" fillId="4" borderId="2" xfId="0" applyFont="1" applyFill="1" applyBorder="1" applyAlignment="1">
      <alignment horizontal="left" vertical="top" wrapText="1"/>
    </xf>
    <xf numFmtId="0" fontId="11" fillId="4" borderId="0" xfId="0" applyFont="1" applyFill="1" applyBorder="1" applyAlignment="1">
      <alignment horizontal="right" vertical="top" wrapText="1"/>
    </xf>
    <xf numFmtId="0" fontId="11" fillId="9" borderId="2" xfId="0" applyFont="1" applyFill="1" applyBorder="1" applyAlignment="1">
      <alignment horizontal="left" vertical="top" wrapText="1"/>
    </xf>
    <xf numFmtId="0" fontId="11" fillId="5" borderId="2" xfId="0" applyFont="1" applyFill="1" applyBorder="1" applyAlignment="1">
      <alignment horizontal="left" vertical="top" wrapText="1"/>
    </xf>
    <xf numFmtId="0" fontId="12" fillId="0" borderId="0" xfId="0" applyFont="1"/>
    <xf numFmtId="0" fontId="9" fillId="0" borderId="0" xfId="0" applyFont="1" applyFill="1"/>
    <xf numFmtId="0" fontId="7" fillId="0" borderId="0" xfId="0" applyFont="1"/>
    <xf numFmtId="0" fontId="8" fillId="0" borderId="0" xfId="0" applyFont="1"/>
    <xf numFmtId="166" fontId="0" fillId="0" borderId="0" xfId="0" applyNumberFormat="1"/>
    <xf numFmtId="167" fontId="5" fillId="0" borderId="0" xfId="3" applyNumberFormat="1" applyFont="1"/>
    <xf numFmtId="167" fontId="0" fillId="0" borderId="0" xfId="3" applyNumberFormat="1" applyFont="1"/>
    <xf numFmtId="0" fontId="14" fillId="0" borderId="0" xfId="0" applyFont="1" applyFill="1" applyBorder="1"/>
    <xf numFmtId="1" fontId="15" fillId="0" borderId="0" xfId="0" applyNumberFormat="1" applyFont="1" applyFill="1" applyBorder="1" applyAlignment="1">
      <alignment horizontal="center" wrapText="1"/>
    </xf>
    <xf numFmtId="1" fontId="16" fillId="0" borderId="0" xfId="0" applyNumberFormat="1" applyFont="1" applyFill="1" applyBorder="1" applyAlignment="1">
      <alignment horizontal="center" wrapText="1"/>
    </xf>
    <xf numFmtId="17" fontId="0" fillId="0" borderId="0" xfId="0" applyNumberFormat="1"/>
    <xf numFmtId="0" fontId="17" fillId="0" borderId="0" xfId="0" applyFont="1"/>
    <xf numFmtId="0" fontId="21" fillId="0" borderId="0" xfId="0" applyFont="1"/>
    <xf numFmtId="167" fontId="0" fillId="0" borderId="0" xfId="3" applyNumberFormat="1" applyFont="1" applyFill="1"/>
    <xf numFmtId="167" fontId="0" fillId="3" borderId="0" xfId="3" applyNumberFormat="1" applyFont="1" applyFill="1"/>
    <xf numFmtId="1" fontId="22" fillId="0" borderId="0" xfId="0" applyNumberFormat="1" applyFont="1" applyFill="1" applyBorder="1" applyAlignment="1">
      <alignment horizontal="center" wrapText="1"/>
    </xf>
    <xf numFmtId="2" fontId="22" fillId="0" borderId="0" xfId="0" applyNumberFormat="1" applyFont="1" applyFill="1" applyBorder="1" applyAlignment="1">
      <alignment horizontal="center" wrapText="1"/>
    </xf>
    <xf numFmtId="1" fontId="0" fillId="0" borderId="0" xfId="0" applyNumberFormat="1" applyFont="1" applyFill="1" applyBorder="1"/>
    <xf numFmtId="1" fontId="0" fillId="0" borderId="0" xfId="0" applyNumberFormat="1" applyFill="1"/>
    <xf numFmtId="0" fontId="23" fillId="0" borderId="0" xfId="0" applyFont="1" applyFill="1" applyAlignment="1">
      <alignment horizontal="center"/>
    </xf>
    <xf numFmtId="0" fontId="23" fillId="0" borderId="0" xfId="0" applyFont="1" applyAlignment="1">
      <alignment horizontal="center"/>
    </xf>
    <xf numFmtId="0" fontId="9" fillId="0" borderId="0" xfId="0" applyFont="1"/>
    <xf numFmtId="0" fontId="5" fillId="3" borderId="0" xfId="0" applyFont="1" applyFill="1" applyBorder="1" applyAlignment="1">
      <alignment horizontal="center"/>
    </xf>
    <xf numFmtId="10" fontId="5" fillId="3" borderId="4" xfId="3" applyNumberFormat="1" applyFont="1" applyFill="1" applyBorder="1"/>
    <xf numFmtId="10" fontId="5" fillId="3" borderId="5" xfId="3" applyNumberFormat="1" applyFont="1" applyFill="1" applyBorder="1"/>
    <xf numFmtId="0" fontId="5" fillId="3" borderId="4" xfId="0" applyFont="1" applyFill="1" applyBorder="1"/>
    <xf numFmtId="0" fontId="5" fillId="3" borderId="5" xfId="0" applyFont="1" applyFill="1" applyBorder="1"/>
    <xf numFmtId="0" fontId="0" fillId="3" borderId="0" xfId="0" applyFont="1" applyFill="1" applyAlignment="1">
      <alignment horizontal="center"/>
    </xf>
    <xf numFmtId="0" fontId="0" fillId="0" borderId="0" xfId="0" applyFill="1" applyAlignment="1">
      <alignment horizontal="center"/>
    </xf>
    <xf numFmtId="0" fontId="5" fillId="0" borderId="0" xfId="0" applyNumberFormat="1" applyFont="1" applyFill="1" applyBorder="1" applyAlignment="1">
      <alignment horizontal="center"/>
    </xf>
    <xf numFmtId="0" fontId="5" fillId="3" borderId="0" xfId="0" applyNumberFormat="1" applyFont="1" applyFill="1" applyBorder="1" applyAlignment="1">
      <alignment horizontal="center"/>
    </xf>
    <xf numFmtId="0" fontId="10" fillId="0" borderId="0" xfId="4" applyFill="1" applyBorder="1" applyAlignment="1">
      <alignment horizontal="center"/>
    </xf>
    <xf numFmtId="0" fontId="5" fillId="3" borderId="4" xfId="0" applyFont="1" applyFill="1" applyBorder="1" applyAlignment="1">
      <alignment horizontal="center"/>
    </xf>
    <xf numFmtId="0" fontId="5" fillId="3" borderId="0" xfId="0" applyFont="1" applyFill="1" applyBorder="1" applyAlignment="1">
      <alignment horizontal="center"/>
    </xf>
    <xf numFmtId="0" fontId="5" fillId="3" borderId="5" xfId="0" applyFont="1" applyFill="1" applyBorder="1" applyAlignment="1">
      <alignment horizontal="center"/>
    </xf>
    <xf numFmtId="0" fontId="0" fillId="3" borderId="0" xfId="0" applyFill="1" applyAlignment="1">
      <alignment horizontal="center"/>
    </xf>
    <xf numFmtId="0" fontId="5" fillId="0" borderId="0" xfId="0" applyFont="1" applyFill="1" applyBorder="1" applyAlignment="1">
      <alignment horizontal="center"/>
    </xf>
    <xf numFmtId="0" fontId="5" fillId="0" borderId="0" xfId="0" applyFont="1" applyFill="1" applyBorder="1" applyAlignment="1">
      <alignment horizontal="center" vertical="center"/>
    </xf>
    <xf numFmtId="0" fontId="0" fillId="3" borderId="0" xfId="0" applyFill="1" applyAlignment="1">
      <alignment horizontal="center" vertical="top"/>
    </xf>
    <xf numFmtId="0" fontId="10" fillId="3" borderId="0" xfId="4" applyFill="1" applyAlignment="1">
      <alignment horizontal="center"/>
    </xf>
    <xf numFmtId="0" fontId="5" fillId="0" borderId="0" xfId="0" applyFont="1" applyFill="1" applyBorder="1" applyAlignment="1">
      <alignment horizontal="center" vertical="top"/>
    </xf>
    <xf numFmtId="0" fontId="0" fillId="0" borderId="0" xfId="0" applyAlignment="1">
      <alignment horizontal="center"/>
    </xf>
    <xf numFmtId="0" fontId="0" fillId="0" borderId="0" xfId="0" applyFont="1" applyFill="1" applyAlignment="1">
      <alignment horizontal="center" vertical="top"/>
    </xf>
    <xf numFmtId="0" fontId="11" fillId="0" borderId="0" xfId="0" applyFont="1" applyAlignment="1">
      <alignment horizontal="center" vertical="center"/>
    </xf>
    <xf numFmtId="0" fontId="10" fillId="0" borderId="0" xfId="4" applyAlignment="1">
      <alignment horizontal="center"/>
    </xf>
    <xf numFmtId="49" fontId="5" fillId="0" borderId="0" xfId="0" applyNumberFormat="1" applyFont="1" applyFill="1" applyBorder="1" applyAlignment="1">
      <alignment horizontal="center"/>
    </xf>
    <xf numFmtId="0" fontId="0" fillId="0" borderId="0" xfId="0" applyFont="1" applyFill="1" applyAlignment="1">
      <alignment horizontal="center"/>
    </xf>
    <xf numFmtId="0" fontId="5" fillId="0" borderId="0" xfId="0" applyFont="1" applyFill="1" applyBorder="1" applyAlignment="1">
      <alignment horizontal="center" wrapText="1"/>
    </xf>
    <xf numFmtId="0" fontId="5" fillId="3" borderId="0" xfId="0" applyFont="1" applyFill="1" applyBorder="1" applyAlignment="1">
      <alignment horizontal="center" vertical="top"/>
    </xf>
    <xf numFmtId="0" fontId="5" fillId="0" borderId="0" xfId="1" applyFont="1" applyFill="1" applyBorder="1" applyAlignment="1">
      <alignment horizontal="center" vertical="top"/>
    </xf>
    <xf numFmtId="0" fontId="10" fillId="3" borderId="0" xfId="4" applyFill="1" applyBorder="1" applyAlignment="1">
      <alignment horizontal="center"/>
    </xf>
    <xf numFmtId="0" fontId="5" fillId="3" borderId="0" xfId="0" applyFont="1" applyFill="1" applyBorder="1" applyAlignment="1">
      <alignment horizontal="center" vertical="center"/>
    </xf>
    <xf numFmtId="0" fontId="5" fillId="3" borderId="0" xfId="0" applyFont="1" applyFill="1" applyBorder="1" applyAlignment="1">
      <alignment horizontal="center" vertical="top" wrapText="1"/>
    </xf>
    <xf numFmtId="0" fontId="5" fillId="0" borderId="0" xfId="0" applyFont="1" applyFill="1" applyBorder="1" applyAlignment="1">
      <alignment horizontal="center" vertical="top" wrapText="1"/>
    </xf>
    <xf numFmtId="0" fontId="10" fillId="3" borderId="0" xfId="4" applyNumberFormat="1" applyFill="1" applyBorder="1" applyAlignment="1">
      <alignment horizontal="center"/>
    </xf>
    <xf numFmtId="0" fontId="5" fillId="3" borderId="0" xfId="0" applyNumberFormat="1" applyFont="1" applyFill="1" applyBorder="1" applyAlignment="1">
      <alignment horizontal="center" vertical="top" wrapText="1"/>
    </xf>
    <xf numFmtId="0" fontId="5" fillId="0" borderId="0" xfId="1" applyFont="1" applyFill="1" applyBorder="1" applyAlignment="1">
      <alignment horizontal="center"/>
    </xf>
    <xf numFmtId="0" fontId="5" fillId="3" borderId="0" xfId="0" applyFont="1" applyFill="1" applyBorder="1" applyAlignment="1">
      <alignment horizontal="left" vertical="center"/>
    </xf>
    <xf numFmtId="164" fontId="5" fillId="3" borderId="0" xfId="0" applyNumberFormat="1" applyFont="1" applyFill="1" applyBorder="1" applyAlignment="1">
      <alignment horizontal="center" vertical="center"/>
    </xf>
  </cellXfs>
  <cellStyles count="5">
    <cellStyle name="Bad" xfId="1" builtinId="27"/>
    <cellStyle name="Hyperlink" xfId="4" builtinId="8"/>
    <cellStyle name="Normal" xfId="0" builtinId="0"/>
    <cellStyle name="Normal 5" xfId="2"/>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www.imf.org/external/pubs/ft/fm/2012/02/fmindex.htm" TargetMode="External"/><Relationship Id="rId3" Type="http://schemas.openxmlformats.org/officeDocument/2006/relationships/hyperlink" Target="http://www.econstor.eu/bitstream/10419/43225/1/615091520.pdf" TargetMode="External"/><Relationship Id="rId7" Type="http://schemas.openxmlformats.org/officeDocument/2006/relationships/hyperlink" Target="http://www.parisschoolofeconomics.eu/IMG/pdf/discretionary_vs_automatic_public_expenditure.pdf" TargetMode="External"/><Relationship Id="rId12" Type="http://schemas.openxmlformats.org/officeDocument/2006/relationships/printerSettings" Target="../printerSettings/printerSettings1.bin"/><Relationship Id="rId2" Type="http://schemas.openxmlformats.org/officeDocument/2006/relationships/hyperlink" Target="http://papers.ssrn.com/sol3/papers.cfm?abstract_id=1984670" TargetMode="External"/><Relationship Id="rId1" Type="http://schemas.openxmlformats.org/officeDocument/2006/relationships/hyperlink" Target="http://www.princeton.edu/piirs/research/research-clusters/politics-economic-crisis/Fiscal-Responses-to-the-Economic-Contraction.pdf" TargetMode="External"/><Relationship Id="rId6" Type="http://schemas.openxmlformats.org/officeDocument/2006/relationships/hyperlink" Target="http://ec.europa.eu/economy_finance/publications/european_economy/2012/pdf/ee-2012-8_en.pdf" TargetMode="External"/><Relationship Id="rId11" Type="http://schemas.openxmlformats.org/officeDocument/2006/relationships/hyperlink" Target="https://www.imf.org/external/pubs/ft/fm/2013/02/fmindex.htm" TargetMode="External"/><Relationship Id="rId5" Type="http://schemas.openxmlformats.org/officeDocument/2006/relationships/hyperlink" Target="http://ec.europa.eu/economy_finance/publications/publication7903_en.pdf" TargetMode="External"/><Relationship Id="rId10" Type="http://schemas.openxmlformats.org/officeDocument/2006/relationships/hyperlink" Target="http://www.imf.org/external/pubs/ft/weo/2013/02/weodata/index.aspx" TargetMode="External"/><Relationship Id="rId4" Type="http://schemas.openxmlformats.org/officeDocument/2006/relationships/hyperlink" Target="http://www.ncpa.org/pdfs/st319.pdf" TargetMode="External"/><Relationship Id="rId9" Type="http://schemas.openxmlformats.org/officeDocument/2006/relationships/hyperlink" Target="http://stats.oecd.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hyperlink" Target="http://sdw.ecb.europa.eu/browse.do?node=bbn3146."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topLeftCell="A19" workbookViewId="0">
      <selection activeCell="F36" sqref="F36"/>
    </sheetView>
  </sheetViews>
  <sheetFormatPr defaultRowHeight="15" x14ac:dyDescent="0.25"/>
  <cols>
    <col min="1" max="1" width="28" bestFit="1" customWidth="1"/>
    <col min="2" max="2" width="29.28515625" customWidth="1"/>
  </cols>
  <sheetData>
    <row r="1" spans="1:3" x14ac:dyDescent="0.25">
      <c r="A1" s="52" t="s">
        <v>304</v>
      </c>
    </row>
    <row r="2" spans="1:3" x14ac:dyDescent="0.25">
      <c r="A2" s="52" t="s">
        <v>305</v>
      </c>
    </row>
    <row r="3" spans="1:3" x14ac:dyDescent="0.25">
      <c r="A3" s="52" t="s">
        <v>306</v>
      </c>
    </row>
    <row r="5" spans="1:3" x14ac:dyDescent="0.25">
      <c r="A5" s="53" t="s">
        <v>328</v>
      </c>
    </row>
    <row r="6" spans="1:3" x14ac:dyDescent="0.25">
      <c r="A6" s="53" t="s">
        <v>327</v>
      </c>
    </row>
    <row r="8" spans="1:3" x14ac:dyDescent="0.25">
      <c r="A8" s="52" t="s">
        <v>279</v>
      </c>
    </row>
    <row r="9" spans="1:3" x14ac:dyDescent="0.25">
      <c r="A9" t="s">
        <v>321</v>
      </c>
    </row>
    <row r="11" spans="1:3" x14ac:dyDescent="0.25">
      <c r="A11" t="s">
        <v>221</v>
      </c>
      <c r="B11" t="s">
        <v>224</v>
      </c>
      <c r="C11" t="s">
        <v>222</v>
      </c>
    </row>
    <row r="12" spans="1:3" x14ac:dyDescent="0.25">
      <c r="A12" t="s">
        <v>156</v>
      </c>
      <c r="B12" t="s">
        <v>224</v>
      </c>
      <c r="C12" t="s">
        <v>226</v>
      </c>
    </row>
    <row r="13" spans="1:3" x14ac:dyDescent="0.25">
      <c r="A13" t="s">
        <v>223</v>
      </c>
      <c r="B13" t="s">
        <v>224</v>
      </c>
      <c r="C13" t="s">
        <v>225</v>
      </c>
    </row>
    <row r="14" spans="1:3" x14ac:dyDescent="0.25">
      <c r="A14" t="s">
        <v>77</v>
      </c>
      <c r="B14" t="s">
        <v>224</v>
      </c>
      <c r="C14" t="s">
        <v>228</v>
      </c>
    </row>
    <row r="15" spans="1:3" x14ac:dyDescent="0.25">
      <c r="A15" t="s">
        <v>13</v>
      </c>
      <c r="B15" t="s">
        <v>224</v>
      </c>
      <c r="C15" t="s">
        <v>227</v>
      </c>
    </row>
    <row r="16" spans="1:3" x14ac:dyDescent="0.25">
      <c r="A16" t="s">
        <v>9</v>
      </c>
      <c r="B16" t="s">
        <v>229</v>
      </c>
      <c r="C16" t="s">
        <v>234</v>
      </c>
    </row>
    <row r="17" spans="1:3" x14ac:dyDescent="0.25">
      <c r="A17" t="s">
        <v>230</v>
      </c>
      <c r="B17" t="s">
        <v>229</v>
      </c>
      <c r="C17" t="s">
        <v>232</v>
      </c>
    </row>
    <row r="18" spans="1:3" x14ac:dyDescent="0.25">
      <c r="A18" t="s">
        <v>231</v>
      </c>
      <c r="B18" t="s">
        <v>229</v>
      </c>
      <c r="C18" t="s">
        <v>233</v>
      </c>
    </row>
    <row r="19" spans="1:3" x14ac:dyDescent="0.25">
      <c r="A19" t="s">
        <v>235</v>
      </c>
      <c r="B19" t="s">
        <v>236</v>
      </c>
      <c r="C19" t="s">
        <v>237</v>
      </c>
    </row>
    <row r="20" spans="1:3" x14ac:dyDescent="0.25">
      <c r="A20" t="s">
        <v>173</v>
      </c>
      <c r="B20" t="s">
        <v>238</v>
      </c>
      <c r="C20" t="s">
        <v>239</v>
      </c>
    </row>
    <row r="21" spans="1:3" x14ac:dyDescent="0.25">
      <c r="A21" t="s">
        <v>340</v>
      </c>
      <c r="B21" t="s">
        <v>238</v>
      </c>
      <c r="C21" t="s">
        <v>354</v>
      </c>
    </row>
    <row r="22" spans="1:3" x14ac:dyDescent="0.25">
      <c r="A22" s="53" t="s">
        <v>240</v>
      </c>
      <c r="C22" t="s">
        <v>241</v>
      </c>
    </row>
    <row r="23" spans="1:3" x14ac:dyDescent="0.25">
      <c r="A23" s="53" t="s">
        <v>337</v>
      </c>
      <c r="B23" t="s">
        <v>338</v>
      </c>
      <c r="C23" t="s">
        <v>339</v>
      </c>
    </row>
    <row r="25" spans="1:3" x14ac:dyDescent="0.25">
      <c r="A25" s="52" t="s">
        <v>303</v>
      </c>
    </row>
    <row r="26" spans="1:3" x14ac:dyDescent="0.25">
      <c r="A26" t="s">
        <v>366</v>
      </c>
    </row>
    <row r="27" spans="1:3" x14ac:dyDescent="0.25">
      <c r="A27" t="s">
        <v>308</v>
      </c>
    </row>
    <row r="28" spans="1:3" x14ac:dyDescent="0.25">
      <c r="A28" t="s">
        <v>309</v>
      </c>
    </row>
    <row r="30" spans="1:3" x14ac:dyDescent="0.25">
      <c r="A30" s="52" t="s">
        <v>355</v>
      </c>
    </row>
    <row r="31" spans="1:3" x14ac:dyDescent="0.25">
      <c r="A31" s="53" t="s">
        <v>310</v>
      </c>
    </row>
    <row r="33" spans="1:1" x14ac:dyDescent="0.25">
      <c r="A33" s="52" t="s">
        <v>311</v>
      </c>
    </row>
    <row r="34" spans="1:1" x14ac:dyDescent="0.25">
      <c r="A34" t="s">
        <v>312</v>
      </c>
    </row>
    <row r="36" spans="1:1" x14ac:dyDescent="0.25">
      <c r="A36" s="52" t="s">
        <v>316</v>
      </c>
    </row>
    <row r="37" spans="1:1" x14ac:dyDescent="0.25">
      <c r="A37" s="53" t="s">
        <v>325</v>
      </c>
    </row>
    <row r="38" spans="1:1" x14ac:dyDescent="0.25">
      <c r="A38" s="53" t="s">
        <v>324</v>
      </c>
    </row>
    <row r="39" spans="1:1" x14ac:dyDescent="0.25">
      <c r="A39" s="53" t="s">
        <v>326</v>
      </c>
    </row>
    <row r="41" spans="1:1" x14ac:dyDescent="0.25">
      <c r="A41" s="52" t="s">
        <v>320</v>
      </c>
    </row>
    <row r="42" spans="1:1" x14ac:dyDescent="0.25">
      <c r="A42" t="s">
        <v>323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U86"/>
  <sheetViews>
    <sheetView tabSelected="1" zoomScale="85" zoomScaleNormal="85" workbookViewId="0">
      <pane xSplit="1" ySplit="8" topLeftCell="B9" activePane="bottomRight" state="frozen"/>
      <selection pane="topRight" activeCell="B1" sqref="B1"/>
      <selection pane="bottomLeft" activeCell="A7" sqref="A7"/>
      <selection pane="bottomRight" activeCell="K14" sqref="K14"/>
    </sheetView>
  </sheetViews>
  <sheetFormatPr defaultColWidth="9.42578125" defaultRowHeight="15" x14ac:dyDescent="0.25"/>
  <cols>
    <col min="1" max="1" width="18.7109375" style="2" bestFit="1" customWidth="1"/>
    <col min="2" max="13" width="11.42578125" style="2" bestFit="1" customWidth="1"/>
    <col min="14" max="14" width="11.7109375" style="2" bestFit="1" customWidth="1"/>
    <col min="15" max="15" width="12.7109375" style="2" bestFit="1" customWidth="1"/>
    <col min="16" max="16" width="11.7109375" style="2" bestFit="1" customWidth="1"/>
    <col min="17" max="20" width="11.42578125" style="2" bestFit="1" customWidth="1"/>
    <col min="21" max="53" width="9.42578125" style="2" customWidth="1"/>
    <col min="54" max="56" width="12" style="2" customWidth="1"/>
    <col min="57" max="62" width="13.28515625" style="2" customWidth="1"/>
    <col min="63" max="63" width="13.28515625" style="11" customWidth="1"/>
    <col min="64" max="66" width="11.7109375" style="3" bestFit="1" customWidth="1"/>
    <col min="67" max="67" width="11.7109375" style="2" bestFit="1" customWidth="1"/>
    <col min="68" max="68" width="12.5703125" style="2" customWidth="1"/>
    <col min="69" max="69" width="16.85546875" style="2" customWidth="1"/>
    <col min="70" max="71" width="11.7109375" style="3" bestFit="1" customWidth="1"/>
    <col min="72" max="72" width="11.42578125" style="3" bestFit="1" customWidth="1"/>
    <col min="73" max="73" width="11.7109375" style="2" bestFit="1" customWidth="1"/>
    <col min="74" max="74" width="10.7109375" style="2" bestFit="1" customWidth="1"/>
    <col min="75" max="75" width="11.7109375" style="2" bestFit="1" customWidth="1"/>
    <col min="76" max="76" width="10.7109375" style="2" bestFit="1" customWidth="1"/>
    <col min="77" max="77" width="11.42578125" style="2" bestFit="1" customWidth="1"/>
    <col min="78" max="78" width="10.7109375" style="2" bestFit="1" customWidth="1"/>
    <col min="79" max="90" width="11.42578125" style="2" bestFit="1" customWidth="1"/>
    <col min="91" max="91" width="11.7109375" style="2" bestFit="1" customWidth="1"/>
    <col min="92" max="92" width="9.42578125" style="2"/>
    <col min="99" max="112" width="9.42578125" style="2"/>
    <col min="113" max="113" width="15.85546875" style="2" customWidth="1"/>
    <col min="114" max="117" width="9.42578125" style="2"/>
    <col min="118" max="118" width="15.7109375" style="2" customWidth="1"/>
    <col min="119" max="119" width="15.5703125" style="2" customWidth="1"/>
    <col min="120" max="122" width="9.42578125" style="2"/>
    <col min="123" max="123" width="15.5703125" style="2" customWidth="1"/>
    <col min="124" max="124" width="15.42578125" style="2" customWidth="1"/>
    <col min="125" max="16384" width="9.42578125" style="2"/>
  </cols>
  <sheetData>
    <row r="1" spans="1:125" x14ac:dyDescent="0.25">
      <c r="A1" s="6" t="s">
        <v>220</v>
      </c>
      <c r="B1" s="100" t="s">
        <v>218</v>
      </c>
      <c r="C1" s="100"/>
      <c r="D1" s="100"/>
      <c r="E1" s="100"/>
      <c r="F1" s="100"/>
      <c r="G1" s="100"/>
      <c r="H1" s="100"/>
      <c r="I1" s="100"/>
      <c r="J1" s="100"/>
      <c r="K1" s="100"/>
      <c r="L1" s="100"/>
      <c r="M1" s="100"/>
      <c r="N1" s="100"/>
      <c r="O1" s="100"/>
      <c r="P1" s="100"/>
      <c r="Q1" s="123" t="s">
        <v>156</v>
      </c>
      <c r="R1" s="123"/>
      <c r="S1" s="123"/>
      <c r="T1" s="123"/>
      <c r="U1" s="100" t="s">
        <v>137</v>
      </c>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c r="AW1" s="100"/>
      <c r="AX1" s="100"/>
      <c r="AY1" s="100"/>
      <c r="AZ1" s="100"/>
      <c r="BA1" s="100"/>
      <c r="BB1" s="100"/>
      <c r="BC1" s="100"/>
      <c r="BD1" s="100"/>
      <c r="BE1" s="103" t="s">
        <v>77</v>
      </c>
      <c r="BF1" s="103"/>
      <c r="BG1" s="103"/>
      <c r="BH1" s="103"/>
      <c r="BI1" s="103"/>
      <c r="BJ1" s="103"/>
      <c r="BK1" s="103"/>
      <c r="BL1" s="97" t="s">
        <v>13</v>
      </c>
      <c r="BM1" s="97"/>
      <c r="BN1" s="97"/>
      <c r="BO1" s="97"/>
      <c r="BP1" s="97"/>
      <c r="BQ1" s="6" t="s">
        <v>9</v>
      </c>
      <c r="BR1" s="19" t="s">
        <v>49</v>
      </c>
      <c r="BS1" s="100" t="s">
        <v>62</v>
      </c>
      <c r="BT1" s="100"/>
      <c r="BU1" s="103" t="s">
        <v>217</v>
      </c>
      <c r="BV1" s="103"/>
      <c r="BW1" s="103"/>
      <c r="BX1" s="103"/>
      <c r="BY1" s="103"/>
      <c r="BZ1" s="103"/>
      <c r="CA1" s="103"/>
      <c r="CB1" s="102" t="s">
        <v>174</v>
      </c>
      <c r="CC1" s="102"/>
      <c r="CD1" s="102"/>
      <c r="CE1" s="102"/>
      <c r="CF1" s="102"/>
      <c r="CG1" s="102"/>
      <c r="CH1" s="102"/>
      <c r="CI1" s="102"/>
      <c r="CJ1" s="102"/>
      <c r="CK1" s="102"/>
      <c r="CL1" s="102"/>
      <c r="CM1" s="102"/>
      <c r="CN1" s="102"/>
      <c r="CO1" s="108" t="s">
        <v>341</v>
      </c>
      <c r="CP1" s="108"/>
      <c r="CQ1" s="108"/>
      <c r="CR1" s="108"/>
      <c r="CS1" s="108"/>
      <c r="CT1" s="108"/>
      <c r="CU1" s="94" t="s">
        <v>336</v>
      </c>
      <c r="CV1" s="94"/>
      <c r="CW1" s="94"/>
      <c r="CX1" s="94"/>
      <c r="CY1" s="94"/>
      <c r="CZ1" s="94"/>
      <c r="DA1" s="94"/>
      <c r="DB1" s="113" t="s">
        <v>219</v>
      </c>
      <c r="DC1" s="113"/>
      <c r="DD1" s="113"/>
      <c r="DE1" s="113"/>
      <c r="DF1" s="113"/>
      <c r="DG1" s="113"/>
      <c r="DH1" s="113"/>
      <c r="DI1" s="113"/>
      <c r="DJ1" s="113"/>
      <c r="DK1" s="113"/>
      <c r="DL1" s="113"/>
      <c r="DM1" s="113"/>
      <c r="DN1" s="113"/>
      <c r="DO1" s="113"/>
      <c r="DP1" s="113"/>
      <c r="DQ1" s="113"/>
      <c r="DR1" s="113"/>
      <c r="DS1" s="113"/>
      <c r="DT1" s="113"/>
      <c r="DU1" s="113"/>
    </row>
    <row r="2" spans="1:125" s="48" customFormat="1" ht="30" customHeight="1" x14ac:dyDescent="0.25">
      <c r="A2" s="43" t="s">
        <v>153</v>
      </c>
      <c r="B2" s="115" t="s">
        <v>154</v>
      </c>
      <c r="C2" s="115"/>
      <c r="D2" s="115"/>
      <c r="E2" s="115"/>
      <c r="F2" s="115"/>
      <c r="G2" s="115"/>
      <c r="H2" s="115"/>
      <c r="I2" s="115"/>
      <c r="J2" s="115"/>
      <c r="K2" s="115"/>
      <c r="L2" s="115"/>
      <c r="M2" s="115"/>
      <c r="N2" s="115"/>
      <c r="O2" s="115"/>
      <c r="P2" s="115"/>
      <c r="Q2" s="116" t="s">
        <v>155</v>
      </c>
      <c r="R2" s="116"/>
      <c r="S2" s="116"/>
      <c r="T2" s="116"/>
      <c r="U2" s="119" t="s">
        <v>157</v>
      </c>
      <c r="V2" s="119"/>
      <c r="W2" s="119"/>
      <c r="X2" s="119"/>
      <c r="Y2" s="119"/>
      <c r="Z2" s="119"/>
      <c r="AA2" s="119"/>
      <c r="AB2" s="119"/>
      <c r="AC2" s="119"/>
      <c r="AD2" s="119"/>
      <c r="AE2" s="119"/>
      <c r="AF2" s="119"/>
      <c r="AG2" s="119"/>
      <c r="AH2" s="119"/>
      <c r="AI2" s="119"/>
      <c r="AJ2" s="119"/>
      <c r="AK2" s="119"/>
      <c r="AL2" s="119"/>
      <c r="AM2" s="119"/>
      <c r="AN2" s="119"/>
      <c r="AO2" s="119"/>
      <c r="AP2" s="119"/>
      <c r="AQ2" s="119"/>
      <c r="AR2" s="119"/>
      <c r="AS2" s="119"/>
      <c r="AT2" s="119"/>
      <c r="AU2" s="119"/>
      <c r="AV2" s="119"/>
      <c r="AW2" s="119"/>
      <c r="AX2" s="119"/>
      <c r="AY2" s="119"/>
      <c r="AZ2" s="119"/>
      <c r="BA2" s="119"/>
      <c r="BB2" s="119"/>
      <c r="BC2" s="119"/>
      <c r="BD2" s="119"/>
      <c r="BE2" s="120" t="s">
        <v>161</v>
      </c>
      <c r="BF2" s="120"/>
      <c r="BG2" s="120"/>
      <c r="BH2" s="120"/>
      <c r="BI2" s="120"/>
      <c r="BJ2" s="120"/>
      <c r="BK2" s="120"/>
      <c r="BL2" s="122" t="s">
        <v>159</v>
      </c>
      <c r="BM2" s="122"/>
      <c r="BN2" s="122"/>
      <c r="BO2" s="122"/>
      <c r="BP2" s="122"/>
      <c r="BQ2" s="44" t="s">
        <v>163</v>
      </c>
      <c r="BR2" s="45" t="s">
        <v>165</v>
      </c>
      <c r="BS2" s="119" t="s">
        <v>167</v>
      </c>
      <c r="BT2" s="119"/>
      <c r="BU2" s="107" t="s">
        <v>169</v>
      </c>
      <c r="BV2" s="107"/>
      <c r="BW2" s="107"/>
      <c r="BX2" s="107"/>
      <c r="BY2" s="107"/>
      <c r="BZ2" s="107"/>
      <c r="CA2" s="107"/>
      <c r="CB2" s="105" t="s">
        <v>172</v>
      </c>
      <c r="CC2" s="105"/>
      <c r="CD2" s="105"/>
      <c r="CE2" s="105"/>
      <c r="CF2" s="105"/>
      <c r="CG2" s="105"/>
      <c r="CH2" s="105"/>
      <c r="CI2" s="105"/>
      <c r="CJ2" s="105"/>
      <c r="CK2" s="105"/>
      <c r="CL2" s="105"/>
      <c r="CM2" s="105"/>
      <c r="CN2" s="105"/>
      <c r="CO2" s="109" t="s">
        <v>342</v>
      </c>
      <c r="CP2" s="109"/>
      <c r="CQ2" s="109"/>
      <c r="CR2" s="109"/>
      <c r="CS2" s="109"/>
      <c r="CT2" s="109"/>
      <c r="CU2" s="47"/>
      <c r="CV2" s="47"/>
      <c r="CW2" s="47"/>
      <c r="CX2" s="47"/>
      <c r="CY2" s="47"/>
      <c r="CZ2" s="47"/>
      <c r="DA2" s="47"/>
      <c r="DB2" s="46"/>
      <c r="DC2" s="46"/>
      <c r="DD2" s="46"/>
      <c r="DE2" s="46"/>
      <c r="DF2" s="46"/>
      <c r="DG2" s="46"/>
      <c r="DH2" s="46"/>
      <c r="DI2" s="46"/>
      <c r="DJ2" s="46"/>
      <c r="DK2" s="46"/>
      <c r="DL2" s="46"/>
      <c r="DM2" s="46"/>
      <c r="DN2" s="46"/>
      <c r="DO2" s="46"/>
      <c r="DP2" s="46"/>
      <c r="DQ2" s="46"/>
      <c r="DR2" s="46"/>
      <c r="DS2" s="46"/>
      <c r="DT2" s="46"/>
      <c r="DU2" s="46"/>
    </row>
    <row r="3" spans="1:125" x14ac:dyDescent="0.25">
      <c r="A3" s="6" t="s">
        <v>145</v>
      </c>
      <c r="B3" s="100" t="s">
        <v>146</v>
      </c>
      <c r="C3" s="100"/>
      <c r="D3" s="100"/>
      <c r="E3" s="100"/>
      <c r="F3" s="100"/>
      <c r="G3" s="100"/>
      <c r="H3" s="100"/>
      <c r="I3" s="100"/>
      <c r="J3" s="100"/>
      <c r="K3" s="100"/>
      <c r="L3" s="100"/>
      <c r="M3" s="100"/>
      <c r="N3" s="100" t="s">
        <v>147</v>
      </c>
      <c r="O3" s="100"/>
      <c r="P3" s="100"/>
      <c r="Q3" s="111" t="s">
        <v>152</v>
      </c>
      <c r="R3" s="111"/>
      <c r="S3" s="111"/>
      <c r="T3" s="111"/>
      <c r="U3" s="117" t="s">
        <v>158</v>
      </c>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98" t="s">
        <v>162</v>
      </c>
      <c r="BF3" s="98"/>
      <c r="BG3" s="98"/>
      <c r="BH3" s="98"/>
      <c r="BI3" s="98"/>
      <c r="BJ3" s="98"/>
      <c r="BK3" s="98"/>
      <c r="BL3" s="121" t="s">
        <v>160</v>
      </c>
      <c r="BM3" s="121"/>
      <c r="BN3" s="121"/>
      <c r="BO3" s="121"/>
      <c r="BP3" s="121"/>
      <c r="BQ3" s="42" t="s">
        <v>164</v>
      </c>
      <c r="BR3" s="39" t="s">
        <v>166</v>
      </c>
      <c r="BS3" s="117" t="s">
        <v>168</v>
      </c>
      <c r="BT3" s="117"/>
      <c r="BU3" s="111" t="s">
        <v>170</v>
      </c>
      <c r="BV3" s="111"/>
      <c r="BW3" s="111"/>
      <c r="BX3" s="111"/>
      <c r="BY3" s="111"/>
      <c r="BZ3" s="111"/>
      <c r="CA3" s="111"/>
      <c r="CB3" s="106" t="s">
        <v>175</v>
      </c>
      <c r="CC3" s="106"/>
      <c r="CD3" s="106"/>
      <c r="CE3" s="106"/>
      <c r="CF3" s="106"/>
      <c r="CG3" s="106"/>
      <c r="CH3" s="106"/>
      <c r="CI3" s="106"/>
      <c r="CJ3" s="106"/>
      <c r="CK3" s="106"/>
      <c r="CL3" s="106"/>
      <c r="CM3" s="106"/>
      <c r="CN3" s="106"/>
      <c r="CO3" s="111" t="s">
        <v>353</v>
      </c>
      <c r="CP3" s="111"/>
      <c r="CQ3" s="111"/>
      <c r="CR3" s="111"/>
      <c r="CS3" s="111"/>
      <c r="CT3" s="111"/>
      <c r="CU3" s="106" t="s">
        <v>335</v>
      </c>
      <c r="CV3" s="106"/>
      <c r="CW3" s="106"/>
      <c r="CX3" s="106"/>
      <c r="CY3" s="106"/>
      <c r="CZ3" s="106"/>
      <c r="DA3" s="106"/>
      <c r="DB3" s="111" t="s">
        <v>176</v>
      </c>
      <c r="DC3" s="111"/>
      <c r="DD3" s="111"/>
      <c r="DE3" s="111"/>
      <c r="DF3" s="111"/>
      <c r="DG3" s="111"/>
      <c r="DH3" s="111"/>
      <c r="DI3" s="111"/>
      <c r="DJ3" s="111"/>
      <c r="DK3" s="111"/>
      <c r="DL3" s="111"/>
      <c r="DM3" s="111"/>
      <c r="DN3" s="111"/>
      <c r="DO3" s="111"/>
      <c r="DP3" s="111"/>
      <c r="DQ3" s="111"/>
      <c r="DR3" s="111"/>
      <c r="DS3" s="111"/>
      <c r="DT3" s="111"/>
      <c r="DU3" s="111"/>
    </row>
    <row r="4" spans="1:125" x14ac:dyDescent="0.25">
      <c r="A4" s="6" t="s">
        <v>0</v>
      </c>
      <c r="B4" s="100" t="s">
        <v>148</v>
      </c>
      <c r="C4" s="100"/>
      <c r="D4" s="100"/>
      <c r="E4" s="100"/>
      <c r="F4" s="100"/>
      <c r="G4" s="100"/>
      <c r="H4" s="100"/>
      <c r="I4" s="100"/>
      <c r="J4" s="100"/>
      <c r="K4" s="100"/>
      <c r="L4" s="100"/>
      <c r="M4" s="100"/>
      <c r="N4" s="100" t="s">
        <v>149</v>
      </c>
      <c r="O4" s="100"/>
      <c r="P4" s="100"/>
      <c r="Q4" s="123" t="s">
        <v>94</v>
      </c>
      <c r="R4" s="123"/>
      <c r="S4" s="123"/>
      <c r="T4" s="123"/>
      <c r="U4" s="124" t="s">
        <v>95</v>
      </c>
      <c r="V4" s="124"/>
      <c r="W4" s="118" t="s">
        <v>17</v>
      </c>
      <c r="X4" s="118"/>
      <c r="Y4" s="118"/>
      <c r="Z4" s="118"/>
      <c r="AA4" s="118"/>
      <c r="AB4" s="118"/>
      <c r="AC4" s="118"/>
      <c r="AD4" s="118"/>
      <c r="AE4" s="118"/>
      <c r="AF4" s="118"/>
      <c r="AG4" s="118"/>
      <c r="AH4" s="118"/>
      <c r="AI4" s="118"/>
      <c r="AJ4" s="100" t="s">
        <v>64</v>
      </c>
      <c r="AK4" s="100"/>
      <c r="AL4" s="100"/>
      <c r="AM4" s="100"/>
      <c r="AN4" s="100" t="s">
        <v>29</v>
      </c>
      <c r="AO4" s="100"/>
      <c r="AP4" s="100"/>
      <c r="AQ4" s="100"/>
      <c r="AR4" s="100"/>
      <c r="AS4" s="100"/>
      <c r="AT4" s="100" t="s">
        <v>40</v>
      </c>
      <c r="AU4" s="100"/>
      <c r="AV4" s="100"/>
      <c r="AW4" s="100"/>
      <c r="AX4" s="100"/>
      <c r="AY4" s="100"/>
      <c r="AZ4" s="100"/>
      <c r="BA4" s="100"/>
      <c r="BB4" s="100" t="s">
        <v>74</v>
      </c>
      <c r="BC4" s="100"/>
      <c r="BD4" s="100"/>
      <c r="BE4" s="103" t="s">
        <v>4</v>
      </c>
      <c r="BF4" s="103"/>
      <c r="BG4" s="103"/>
      <c r="BH4" s="103"/>
      <c r="BI4" s="103"/>
      <c r="BJ4" s="103"/>
      <c r="BK4" s="103"/>
      <c r="BL4" s="97" t="s">
        <v>14</v>
      </c>
      <c r="BM4" s="97"/>
      <c r="BN4" s="97"/>
      <c r="BO4" s="97"/>
      <c r="BP4" s="97"/>
      <c r="BQ4" s="6" t="s">
        <v>10</v>
      </c>
      <c r="BR4" s="19" t="s">
        <v>34</v>
      </c>
      <c r="BS4" s="18" t="s">
        <v>63</v>
      </c>
      <c r="BT4" s="18"/>
      <c r="BU4" s="114" t="s">
        <v>171</v>
      </c>
      <c r="BV4" s="114"/>
      <c r="BW4" s="114"/>
      <c r="BX4" s="114"/>
      <c r="BY4" s="114"/>
      <c r="BZ4" s="114"/>
      <c r="CA4" s="114"/>
      <c r="CB4" s="102" t="s">
        <v>78</v>
      </c>
      <c r="CC4" s="102"/>
      <c r="CD4" s="102"/>
      <c r="CE4" s="102"/>
      <c r="CF4" s="102"/>
      <c r="CG4" s="102"/>
      <c r="CH4" s="102"/>
      <c r="CI4" s="102"/>
      <c r="CJ4" s="102"/>
      <c r="CK4" s="102"/>
      <c r="CL4" s="102"/>
      <c r="CM4" s="102"/>
      <c r="CN4" s="102"/>
      <c r="CO4" s="110" t="s">
        <v>343</v>
      </c>
      <c r="CP4" s="110"/>
      <c r="CQ4" s="110"/>
      <c r="CR4" s="110"/>
      <c r="CS4" s="110"/>
      <c r="CT4" s="110"/>
      <c r="CU4" s="94" t="s">
        <v>177</v>
      </c>
      <c r="CV4" s="94"/>
      <c r="CW4" s="94"/>
      <c r="CX4" s="94"/>
      <c r="CY4" s="94"/>
      <c r="CZ4" s="94"/>
      <c r="DA4" s="94"/>
      <c r="DB4" s="113" t="s">
        <v>124</v>
      </c>
      <c r="DC4" s="113"/>
      <c r="DD4" s="113"/>
      <c r="DE4" s="113"/>
      <c r="DF4" s="113"/>
      <c r="DG4" s="113" t="s">
        <v>329</v>
      </c>
      <c r="DH4" s="113"/>
      <c r="DI4" s="113"/>
      <c r="DJ4" s="113"/>
      <c r="DK4" s="113"/>
      <c r="DL4" s="113" t="s">
        <v>125</v>
      </c>
      <c r="DM4" s="113"/>
      <c r="DN4" s="113"/>
      <c r="DO4" s="113"/>
      <c r="DP4" s="113"/>
      <c r="DQ4" s="113" t="s">
        <v>126</v>
      </c>
      <c r="DR4" s="113"/>
      <c r="DS4" s="113"/>
      <c r="DT4" s="113"/>
      <c r="DU4" s="113"/>
    </row>
    <row r="5" spans="1:125" x14ac:dyDescent="0.25">
      <c r="A5" s="6" t="s">
        <v>1</v>
      </c>
      <c r="B5" s="100" t="s">
        <v>151</v>
      </c>
      <c r="C5" s="100"/>
      <c r="D5" s="100"/>
      <c r="E5" s="100"/>
      <c r="F5" s="100"/>
      <c r="G5" s="100"/>
      <c r="H5" s="100"/>
      <c r="I5" s="100"/>
      <c r="J5" s="100"/>
      <c r="K5" s="100"/>
      <c r="L5" s="100"/>
      <c r="M5" s="100"/>
      <c r="N5" s="100" t="s">
        <v>150</v>
      </c>
      <c r="O5" s="100"/>
      <c r="P5" s="100"/>
      <c r="Q5" s="123">
        <v>5</v>
      </c>
      <c r="R5" s="123"/>
      <c r="S5" s="123"/>
      <c r="T5" s="10" t="s">
        <v>73</v>
      </c>
      <c r="U5" s="100">
        <v>2</v>
      </c>
      <c r="V5" s="100"/>
      <c r="W5" s="100">
        <v>3</v>
      </c>
      <c r="X5" s="100"/>
      <c r="Y5" s="100"/>
      <c r="Z5" s="100"/>
      <c r="AA5" s="100"/>
      <c r="AB5" s="100"/>
      <c r="AC5" s="100"/>
      <c r="AD5" s="100"/>
      <c r="AE5" s="100"/>
      <c r="AF5" s="100"/>
      <c r="AG5" s="100"/>
      <c r="AH5" s="100"/>
      <c r="AI5" s="100"/>
      <c r="AJ5" s="100">
        <v>4</v>
      </c>
      <c r="AK5" s="100"/>
      <c r="AL5" s="100"/>
      <c r="AM5" s="100"/>
      <c r="AN5" s="100">
        <v>5</v>
      </c>
      <c r="AO5" s="100"/>
      <c r="AP5" s="100"/>
      <c r="AQ5" s="100"/>
      <c r="AR5" s="100"/>
      <c r="AS5" s="100"/>
      <c r="AT5" s="100">
        <v>6</v>
      </c>
      <c r="AU5" s="100"/>
      <c r="AV5" s="100"/>
      <c r="AW5" s="100"/>
      <c r="AX5" s="100"/>
      <c r="AY5" s="100"/>
      <c r="AZ5" s="100"/>
      <c r="BA5" s="100"/>
      <c r="BB5" s="100" t="s">
        <v>73</v>
      </c>
      <c r="BC5" s="100"/>
      <c r="BD5" s="100"/>
      <c r="BE5" s="103" t="s">
        <v>3</v>
      </c>
      <c r="BF5" s="103"/>
      <c r="BG5" s="103"/>
      <c r="BH5" s="103"/>
      <c r="BI5" s="103"/>
      <c r="BJ5" s="103"/>
      <c r="BK5" s="36" t="s">
        <v>73</v>
      </c>
      <c r="BL5" s="97" t="s">
        <v>15</v>
      </c>
      <c r="BM5" s="97"/>
      <c r="BN5" s="97"/>
      <c r="BO5" s="97"/>
      <c r="BP5" s="37" t="s">
        <v>73</v>
      </c>
      <c r="BQ5" s="9" t="s">
        <v>11</v>
      </c>
      <c r="BR5" s="19" t="s">
        <v>35</v>
      </c>
      <c r="BS5" s="100">
        <v>3.6</v>
      </c>
      <c r="BT5" s="100"/>
      <c r="BU5" s="103">
        <v>7</v>
      </c>
      <c r="BV5" s="103"/>
      <c r="BW5" s="103"/>
      <c r="BX5" s="103"/>
      <c r="BY5" s="103"/>
      <c r="BZ5" s="103"/>
      <c r="CA5" s="103"/>
      <c r="CB5" s="102" t="s">
        <v>70</v>
      </c>
      <c r="CC5" s="102"/>
      <c r="CD5" s="102"/>
      <c r="CE5" s="102"/>
      <c r="CF5" s="102"/>
      <c r="CG5" s="102"/>
      <c r="CH5" s="102"/>
      <c r="CI5" s="102"/>
      <c r="CJ5" s="102"/>
      <c r="CK5" s="102"/>
      <c r="CL5" s="102" t="s">
        <v>72</v>
      </c>
      <c r="CM5" s="102"/>
      <c r="CN5" s="102"/>
      <c r="CO5" s="108" t="s">
        <v>344</v>
      </c>
      <c r="CP5" s="108"/>
      <c r="CQ5" s="108"/>
      <c r="CR5" s="108"/>
      <c r="CS5" s="108"/>
      <c r="CT5" s="108"/>
      <c r="CU5" s="17"/>
      <c r="CV5" s="17"/>
      <c r="CW5" s="17"/>
      <c r="CX5" s="17"/>
      <c r="CY5" s="17"/>
      <c r="CZ5" s="17"/>
      <c r="DA5" s="17"/>
    </row>
    <row r="6" spans="1:125" x14ac:dyDescent="0.25">
      <c r="A6" s="6" t="s">
        <v>96</v>
      </c>
      <c r="B6" s="17"/>
      <c r="C6" s="99" t="s">
        <v>50</v>
      </c>
      <c r="D6" s="100"/>
      <c r="E6" s="100"/>
      <c r="F6" s="100"/>
      <c r="G6" s="101"/>
      <c r="H6" s="99" t="s">
        <v>51</v>
      </c>
      <c r="I6" s="100"/>
      <c r="J6" s="100"/>
      <c r="K6" s="100"/>
      <c r="L6" s="100"/>
      <c r="M6" s="101"/>
      <c r="N6" s="100" t="s">
        <v>57</v>
      </c>
      <c r="O6" s="100"/>
      <c r="P6" s="100"/>
      <c r="Q6" s="123">
        <v>26</v>
      </c>
      <c r="R6" s="123"/>
      <c r="S6" s="123"/>
      <c r="T6" s="10"/>
      <c r="U6" s="100">
        <v>33</v>
      </c>
      <c r="V6" s="100"/>
      <c r="W6" s="100">
        <v>34</v>
      </c>
      <c r="X6" s="100"/>
      <c r="Y6" s="100"/>
      <c r="Z6" s="100"/>
      <c r="AA6" s="100"/>
      <c r="AB6" s="100"/>
      <c r="AC6" s="100"/>
      <c r="AD6" s="100"/>
      <c r="AE6" s="100"/>
      <c r="AF6" s="100"/>
      <c r="AG6" s="100"/>
      <c r="AH6" s="100"/>
      <c r="AI6" s="100"/>
      <c r="AJ6" s="100">
        <v>37</v>
      </c>
      <c r="AK6" s="100"/>
      <c r="AL6" s="100"/>
      <c r="AM6" s="100"/>
      <c r="AN6" s="100">
        <v>41</v>
      </c>
      <c r="AO6" s="100"/>
      <c r="AP6" s="100"/>
      <c r="AQ6" s="100"/>
      <c r="AR6" s="100"/>
      <c r="AS6" s="100"/>
      <c r="AT6" s="100">
        <v>44</v>
      </c>
      <c r="AU6" s="100"/>
      <c r="AV6" s="100"/>
      <c r="AW6" s="100"/>
      <c r="AX6" s="100"/>
      <c r="AY6" s="100"/>
      <c r="AZ6" s="100"/>
      <c r="BA6" s="100"/>
      <c r="BB6" s="19"/>
      <c r="BC6" s="19"/>
      <c r="BD6" s="19"/>
      <c r="BE6" s="112" t="s">
        <v>5</v>
      </c>
      <c r="BF6" s="112"/>
      <c r="BG6" s="112"/>
      <c r="BH6" s="112"/>
      <c r="BI6" s="112"/>
      <c r="BJ6" s="112"/>
      <c r="BK6" s="49"/>
      <c r="BL6" s="97" t="s">
        <v>16</v>
      </c>
      <c r="BM6" s="97"/>
      <c r="BN6" s="97"/>
      <c r="BO6" s="97"/>
      <c r="BP6" s="37"/>
      <c r="BQ6" s="9">
        <v>8</v>
      </c>
      <c r="BR6" s="19">
        <v>20</v>
      </c>
      <c r="BS6" s="100">
        <v>52</v>
      </c>
      <c r="BT6" s="100"/>
      <c r="BU6" s="103">
        <v>29</v>
      </c>
      <c r="BV6" s="103"/>
      <c r="BW6" s="103"/>
      <c r="BX6" s="103"/>
      <c r="BY6" s="103"/>
      <c r="BZ6" s="103"/>
      <c r="CA6" s="103"/>
      <c r="CB6" s="28"/>
      <c r="CC6" s="28"/>
      <c r="CD6" s="28"/>
      <c r="CE6" s="28"/>
      <c r="CF6" s="28"/>
      <c r="CG6" s="28"/>
      <c r="CH6" s="28"/>
      <c r="CI6" s="28"/>
      <c r="CJ6" s="28"/>
      <c r="CK6" s="28"/>
      <c r="CL6" s="28"/>
      <c r="CM6" s="28"/>
      <c r="CN6" s="17"/>
      <c r="CO6" s="108" t="s">
        <v>350</v>
      </c>
      <c r="CP6" s="108"/>
      <c r="CQ6" s="108" t="s">
        <v>347</v>
      </c>
      <c r="CR6" s="108"/>
      <c r="CS6" t="s">
        <v>351</v>
      </c>
      <c r="CT6" t="s">
        <v>352</v>
      </c>
      <c r="CU6" s="94" t="s">
        <v>178</v>
      </c>
      <c r="CV6" s="94"/>
      <c r="CW6" s="94"/>
      <c r="CX6" s="94" t="s">
        <v>179</v>
      </c>
      <c r="CY6" s="94"/>
      <c r="CZ6" s="94"/>
      <c r="DA6" s="94"/>
      <c r="DB6" s="113" t="s">
        <v>331</v>
      </c>
      <c r="DC6" s="113"/>
      <c r="DD6" s="113"/>
      <c r="DE6" s="113"/>
      <c r="DF6" s="113"/>
      <c r="DG6" s="113" t="s">
        <v>332</v>
      </c>
      <c r="DH6" s="113"/>
      <c r="DI6" s="113"/>
      <c r="DJ6" s="113"/>
      <c r="DK6" s="113"/>
      <c r="DL6" s="113" t="s">
        <v>333</v>
      </c>
      <c r="DM6" s="113"/>
      <c r="DN6" s="113"/>
      <c r="DO6" s="113"/>
      <c r="DP6" s="113"/>
      <c r="DQ6" s="113" t="s">
        <v>136</v>
      </c>
      <c r="DR6" s="113"/>
      <c r="DS6" s="113"/>
      <c r="DT6" s="113"/>
      <c r="DU6" s="113"/>
    </row>
    <row r="7" spans="1:125" x14ac:dyDescent="0.25">
      <c r="A7" s="6" t="s">
        <v>2</v>
      </c>
      <c r="B7" s="18" t="s">
        <v>91</v>
      </c>
      <c r="C7" s="92" t="s">
        <v>8</v>
      </c>
      <c r="D7" s="18" t="s">
        <v>59</v>
      </c>
      <c r="E7" s="18" t="s">
        <v>58</v>
      </c>
      <c r="F7" s="18" t="s">
        <v>60</v>
      </c>
      <c r="G7" s="93" t="s">
        <v>61</v>
      </c>
      <c r="H7" s="92" t="s">
        <v>8</v>
      </c>
      <c r="I7" s="18" t="s">
        <v>52</v>
      </c>
      <c r="J7" s="18" t="s">
        <v>53</v>
      </c>
      <c r="K7" s="18" t="s">
        <v>54</v>
      </c>
      <c r="L7" s="18" t="s">
        <v>55</v>
      </c>
      <c r="M7" s="93" t="s">
        <v>56</v>
      </c>
      <c r="N7" s="18">
        <v>2008</v>
      </c>
      <c r="O7" s="18">
        <v>2009</v>
      </c>
      <c r="P7" s="18">
        <v>2010</v>
      </c>
      <c r="Q7" s="8" t="s">
        <v>6</v>
      </c>
      <c r="R7" s="8" t="s">
        <v>7</v>
      </c>
      <c r="S7" s="8" t="s">
        <v>8</v>
      </c>
      <c r="T7" s="8" t="s">
        <v>71</v>
      </c>
      <c r="U7" s="21" t="s">
        <v>65</v>
      </c>
      <c r="V7" s="21" t="s">
        <v>66</v>
      </c>
      <c r="W7" s="22" t="s">
        <v>18</v>
      </c>
      <c r="X7" s="22" t="s">
        <v>36</v>
      </c>
      <c r="Y7" s="22" t="s">
        <v>19</v>
      </c>
      <c r="Z7" s="22" t="s">
        <v>20</v>
      </c>
      <c r="AA7" s="22" t="s">
        <v>21</v>
      </c>
      <c r="AB7" s="22" t="s">
        <v>22</v>
      </c>
      <c r="AC7" s="18" t="s">
        <v>23</v>
      </c>
      <c r="AD7" s="22" t="s">
        <v>37</v>
      </c>
      <c r="AE7" s="18" t="s">
        <v>19</v>
      </c>
      <c r="AF7" s="18" t="s">
        <v>20</v>
      </c>
      <c r="AG7" s="18" t="s">
        <v>21</v>
      </c>
      <c r="AH7" s="18" t="s">
        <v>22</v>
      </c>
      <c r="AI7" s="18" t="s">
        <v>24</v>
      </c>
      <c r="AJ7" s="22" t="s">
        <v>25</v>
      </c>
      <c r="AK7" s="22" t="s">
        <v>26</v>
      </c>
      <c r="AL7" s="22" t="s">
        <v>27</v>
      </c>
      <c r="AM7" s="22" t="s">
        <v>28</v>
      </c>
      <c r="AN7" s="23" t="s">
        <v>38</v>
      </c>
      <c r="AO7" s="23" t="s">
        <v>39</v>
      </c>
      <c r="AP7" s="22" t="s">
        <v>30</v>
      </c>
      <c r="AQ7" s="22" t="s">
        <v>31</v>
      </c>
      <c r="AR7" s="22" t="s">
        <v>32</v>
      </c>
      <c r="AS7" s="22" t="s">
        <v>33</v>
      </c>
      <c r="AT7" s="18" t="s">
        <v>41</v>
      </c>
      <c r="AU7" s="18" t="s">
        <v>42</v>
      </c>
      <c r="AV7" s="18" t="s">
        <v>43</v>
      </c>
      <c r="AW7" s="18" t="s">
        <v>44</v>
      </c>
      <c r="AX7" s="18" t="s">
        <v>45</v>
      </c>
      <c r="AY7" s="18" t="s">
        <v>46</v>
      </c>
      <c r="AZ7" s="18" t="s">
        <v>47</v>
      </c>
      <c r="BA7" s="18" t="s">
        <v>48</v>
      </c>
      <c r="BB7" s="18" t="s">
        <v>75</v>
      </c>
      <c r="BC7" s="18" t="s">
        <v>76</v>
      </c>
      <c r="BD7" s="18" t="s">
        <v>71</v>
      </c>
      <c r="BE7" s="6" t="s">
        <v>67</v>
      </c>
      <c r="BF7" s="6" t="s">
        <v>68</v>
      </c>
      <c r="BG7" s="6" t="s">
        <v>105</v>
      </c>
      <c r="BH7" s="6" t="s">
        <v>67</v>
      </c>
      <c r="BI7" s="6" t="s">
        <v>68</v>
      </c>
      <c r="BJ7" s="6" t="s">
        <v>105</v>
      </c>
      <c r="BK7" s="6" t="s">
        <v>71</v>
      </c>
      <c r="BL7" s="51" t="s">
        <v>100</v>
      </c>
      <c r="BM7" s="51" t="s">
        <v>101</v>
      </c>
      <c r="BN7" s="51" t="s">
        <v>102</v>
      </c>
      <c r="BO7" s="51" t="s">
        <v>103</v>
      </c>
      <c r="BP7" s="18" t="s">
        <v>71</v>
      </c>
      <c r="BQ7" s="6" t="s">
        <v>12</v>
      </c>
      <c r="BR7" s="18" t="s">
        <v>110</v>
      </c>
      <c r="BS7" s="18" t="s">
        <v>112</v>
      </c>
      <c r="BT7" s="18" t="s">
        <v>111</v>
      </c>
      <c r="BU7" s="7" t="s">
        <v>114</v>
      </c>
      <c r="BV7" s="7" t="s">
        <v>115</v>
      </c>
      <c r="BW7" s="7" t="s">
        <v>116</v>
      </c>
      <c r="BX7" s="7" t="s">
        <v>117</v>
      </c>
      <c r="BY7" s="7" t="s">
        <v>118</v>
      </c>
      <c r="BZ7" s="7" t="s">
        <v>119</v>
      </c>
      <c r="CA7" s="7" t="s">
        <v>120</v>
      </c>
      <c r="CB7" s="17" t="s">
        <v>79</v>
      </c>
      <c r="CC7" s="17" t="s">
        <v>80</v>
      </c>
      <c r="CD7" s="17" t="s">
        <v>81</v>
      </c>
      <c r="CE7" s="17" t="s">
        <v>82</v>
      </c>
      <c r="CF7" s="17" t="s">
        <v>83</v>
      </c>
      <c r="CG7" s="17" t="s">
        <v>84</v>
      </c>
      <c r="CH7" s="17" t="s">
        <v>85</v>
      </c>
      <c r="CI7" s="17" t="s">
        <v>86</v>
      </c>
      <c r="CJ7" s="17" t="s">
        <v>87</v>
      </c>
      <c r="CK7" s="17" t="s">
        <v>88</v>
      </c>
      <c r="CL7" s="17" t="s">
        <v>69</v>
      </c>
      <c r="CM7" s="29" t="s">
        <v>89</v>
      </c>
      <c r="CN7" s="17" t="s">
        <v>123</v>
      </c>
      <c r="CO7" s="2" t="s">
        <v>345</v>
      </c>
      <c r="CP7" s="2" t="s">
        <v>346</v>
      </c>
      <c r="CQ7" s="2" t="s">
        <v>345</v>
      </c>
      <c r="CR7" s="2" t="s">
        <v>346</v>
      </c>
      <c r="CU7" s="17" t="s">
        <v>138</v>
      </c>
      <c r="CV7" s="17" t="s">
        <v>139</v>
      </c>
      <c r="CW7" s="17" t="s">
        <v>140</v>
      </c>
      <c r="CX7" s="17" t="s">
        <v>141</v>
      </c>
      <c r="CY7" s="17" t="s">
        <v>142</v>
      </c>
      <c r="CZ7" s="17" t="s">
        <v>143</v>
      </c>
      <c r="DA7" s="17" t="s">
        <v>144</v>
      </c>
      <c r="DB7" s="2" t="s">
        <v>127</v>
      </c>
      <c r="DC7" s="2" t="s">
        <v>129</v>
      </c>
      <c r="DD7" s="2" t="s">
        <v>330</v>
      </c>
      <c r="DE7" s="2" t="s">
        <v>334</v>
      </c>
      <c r="DF7" s="2" t="s">
        <v>132</v>
      </c>
      <c r="DG7" s="2" t="s">
        <v>127</v>
      </c>
      <c r="DH7" s="2" t="s">
        <v>129</v>
      </c>
      <c r="DI7" s="2" t="s">
        <v>130</v>
      </c>
      <c r="DJ7" s="2" t="s">
        <v>334</v>
      </c>
      <c r="DK7" s="2" t="s">
        <v>132</v>
      </c>
      <c r="DL7" s="2" t="s">
        <v>127</v>
      </c>
      <c r="DM7" s="2" t="s">
        <v>129</v>
      </c>
      <c r="DN7" s="2" t="s">
        <v>130</v>
      </c>
      <c r="DO7" s="2" t="s">
        <v>131</v>
      </c>
      <c r="DP7" s="2" t="s">
        <v>132</v>
      </c>
      <c r="DQ7" s="2" t="s">
        <v>127</v>
      </c>
      <c r="DR7" s="2" t="s">
        <v>129</v>
      </c>
      <c r="DS7" s="2" t="s">
        <v>130</v>
      </c>
      <c r="DT7" s="2" t="s">
        <v>131</v>
      </c>
      <c r="DU7" s="2" t="s">
        <v>132</v>
      </c>
    </row>
    <row r="8" spans="1:125" x14ac:dyDescent="0.25">
      <c r="A8" s="6" t="s">
        <v>90</v>
      </c>
      <c r="B8" s="89" t="s">
        <v>92</v>
      </c>
      <c r="C8" s="99" t="s">
        <v>92</v>
      </c>
      <c r="D8" s="100"/>
      <c r="E8" s="100"/>
      <c r="F8" s="100"/>
      <c r="G8" s="101"/>
      <c r="H8" s="99" t="s">
        <v>92</v>
      </c>
      <c r="I8" s="100"/>
      <c r="J8" s="100"/>
      <c r="K8" s="100"/>
      <c r="L8" s="100"/>
      <c r="M8" s="101"/>
      <c r="N8" s="100" t="s">
        <v>93</v>
      </c>
      <c r="O8" s="100"/>
      <c r="P8" s="100"/>
      <c r="Q8" s="123" t="s">
        <v>92</v>
      </c>
      <c r="R8" s="123"/>
      <c r="S8" s="123"/>
      <c r="T8" s="8" t="s">
        <v>99</v>
      </c>
      <c r="U8" s="100" t="s">
        <v>97</v>
      </c>
      <c r="V8" s="100"/>
      <c r="W8" s="22" t="s">
        <v>98</v>
      </c>
      <c r="X8" s="118" t="s">
        <v>97</v>
      </c>
      <c r="Y8" s="118"/>
      <c r="Z8" s="118"/>
      <c r="AA8" s="118"/>
      <c r="AB8" s="118"/>
      <c r="AC8" s="118"/>
      <c r="AD8" s="118"/>
      <c r="AE8" s="118"/>
      <c r="AF8" s="118"/>
      <c r="AG8" s="118"/>
      <c r="AH8" s="118"/>
      <c r="AI8" s="118"/>
      <c r="AJ8" s="118" t="s">
        <v>97</v>
      </c>
      <c r="AK8" s="118"/>
      <c r="AL8" s="118"/>
      <c r="AM8" s="118"/>
      <c r="AN8" s="125" t="s">
        <v>97</v>
      </c>
      <c r="AO8" s="125"/>
      <c r="AP8" s="125"/>
      <c r="AQ8" s="125"/>
      <c r="AR8" s="125"/>
      <c r="AS8" s="125"/>
      <c r="AT8" s="125" t="s">
        <v>97</v>
      </c>
      <c r="AU8" s="125"/>
      <c r="AV8" s="125"/>
      <c r="AW8" s="125"/>
      <c r="AX8" s="125"/>
      <c r="AY8" s="125"/>
      <c r="AZ8" s="125"/>
      <c r="BA8" s="125"/>
      <c r="BB8" s="100" t="s">
        <v>97</v>
      </c>
      <c r="BC8" s="100"/>
      <c r="BD8" s="18" t="s">
        <v>99</v>
      </c>
      <c r="BE8" s="96" t="s">
        <v>104</v>
      </c>
      <c r="BF8" s="96"/>
      <c r="BG8" s="96"/>
      <c r="BH8" s="96" t="s">
        <v>106</v>
      </c>
      <c r="BI8" s="96"/>
      <c r="BJ8" s="96"/>
      <c r="BK8" s="6" t="s">
        <v>107</v>
      </c>
      <c r="BL8" s="97" t="s">
        <v>104</v>
      </c>
      <c r="BM8" s="97"/>
      <c r="BN8" s="97"/>
      <c r="BO8" s="97"/>
      <c r="BP8" s="18" t="s">
        <v>99</v>
      </c>
      <c r="BQ8" s="6" t="s">
        <v>108</v>
      </c>
      <c r="BR8" s="100" t="s">
        <v>109</v>
      </c>
      <c r="BS8" s="100"/>
      <c r="BT8" s="100"/>
      <c r="BU8" s="104" t="s">
        <v>113</v>
      </c>
      <c r="BV8" s="104"/>
      <c r="BW8" s="104"/>
      <c r="BX8" s="104"/>
      <c r="BY8" s="104"/>
      <c r="BZ8" s="104"/>
      <c r="CA8" s="104"/>
      <c r="CB8" s="94" t="s">
        <v>121</v>
      </c>
      <c r="CC8" s="94"/>
      <c r="CD8" s="94"/>
      <c r="CE8" s="94"/>
      <c r="CF8" s="94"/>
      <c r="CG8" s="94"/>
      <c r="CH8" s="94"/>
      <c r="CI8" s="94"/>
      <c r="CJ8" s="94"/>
      <c r="CK8" s="94"/>
      <c r="CL8" s="94"/>
      <c r="CM8" s="94"/>
      <c r="CN8" s="17" t="s">
        <v>122</v>
      </c>
      <c r="CO8" s="2" t="s">
        <v>348</v>
      </c>
      <c r="CP8" t="s">
        <v>349</v>
      </c>
      <c r="CQ8" s="2" t="s">
        <v>348</v>
      </c>
      <c r="CR8" t="s">
        <v>349</v>
      </c>
      <c r="CS8" s="2" t="s">
        <v>121</v>
      </c>
      <c r="CT8" t="s">
        <v>97</v>
      </c>
      <c r="CU8" s="94" t="s">
        <v>121</v>
      </c>
      <c r="CV8" s="94"/>
      <c r="CW8" s="94"/>
      <c r="CX8" s="94"/>
      <c r="CY8" s="94"/>
      <c r="CZ8" s="94"/>
      <c r="DA8" s="94"/>
      <c r="DB8" s="95" t="s">
        <v>128</v>
      </c>
      <c r="DC8" s="95"/>
      <c r="DD8" s="95"/>
      <c r="DE8" s="33" t="s">
        <v>133</v>
      </c>
      <c r="DF8" s="33" t="s">
        <v>134</v>
      </c>
      <c r="DG8" s="95" t="s">
        <v>128</v>
      </c>
      <c r="DH8" s="95"/>
      <c r="DI8" s="95"/>
      <c r="DJ8" s="33" t="s">
        <v>133</v>
      </c>
      <c r="DK8" s="33" t="s">
        <v>134</v>
      </c>
      <c r="DL8" s="95" t="s">
        <v>128</v>
      </c>
      <c r="DM8" s="95"/>
      <c r="DN8" s="95"/>
      <c r="DO8" s="33" t="s">
        <v>133</v>
      </c>
      <c r="DP8" s="33" t="s">
        <v>134</v>
      </c>
      <c r="DQ8" s="95" t="s">
        <v>135</v>
      </c>
      <c r="DR8" s="95"/>
      <c r="DS8" s="95"/>
      <c r="DT8" s="95"/>
      <c r="DU8" s="95"/>
    </row>
    <row r="9" spans="1:125" x14ac:dyDescent="0.25">
      <c r="A9" s="2" t="s">
        <v>180</v>
      </c>
      <c r="B9" s="20">
        <v>-5.4053700000000003E-2</v>
      </c>
      <c r="C9" s="90">
        <v>-1.3186399999999999E-2</v>
      </c>
      <c r="D9" s="20">
        <v>-1.0744500000000001E-2</v>
      </c>
      <c r="E9" s="20">
        <v>-2.4418999999999999E-3</v>
      </c>
      <c r="F9" s="20">
        <v>0</v>
      </c>
      <c r="G9" s="91">
        <v>0</v>
      </c>
      <c r="H9" s="90">
        <v>4.0867300000000002E-2</v>
      </c>
      <c r="I9" s="20">
        <v>0</v>
      </c>
      <c r="J9" s="20">
        <v>2.9929500000000001E-2</v>
      </c>
      <c r="K9" s="20">
        <v>1.0937799999999999E-2</v>
      </c>
      <c r="L9" s="20">
        <v>0</v>
      </c>
      <c r="M9" s="91">
        <v>0</v>
      </c>
      <c r="N9" s="35">
        <v>0.13048480000000001</v>
      </c>
      <c r="O9" s="35">
        <v>0.5351399</v>
      </c>
      <c r="P9" s="35">
        <v>0.33437539999999999</v>
      </c>
      <c r="Q9" s="15"/>
      <c r="R9" s="15"/>
      <c r="S9" s="15"/>
      <c r="T9" s="14"/>
      <c r="U9" s="24"/>
      <c r="V9" s="24"/>
      <c r="W9" s="25"/>
      <c r="X9" s="25"/>
      <c r="Y9" s="25"/>
      <c r="Z9" s="25"/>
      <c r="AA9" s="25"/>
      <c r="AB9" s="25"/>
      <c r="AC9" s="20"/>
      <c r="AD9" s="25"/>
      <c r="AE9" s="20"/>
      <c r="AF9" s="20"/>
      <c r="AG9" s="20"/>
      <c r="AH9" s="20"/>
      <c r="AI9" s="20"/>
      <c r="AJ9" s="25"/>
      <c r="AK9" s="25"/>
      <c r="AL9" s="25"/>
      <c r="AM9" s="25"/>
      <c r="AN9" s="25"/>
      <c r="AO9" s="25"/>
      <c r="AP9" s="25"/>
      <c r="AQ9" s="25"/>
      <c r="AR9" s="25"/>
      <c r="AS9" s="25"/>
      <c r="AT9" s="20"/>
      <c r="AU9" s="20"/>
      <c r="AV9" s="20"/>
      <c r="AW9" s="20"/>
      <c r="AX9" s="20"/>
      <c r="AY9" s="20"/>
      <c r="AZ9" s="20"/>
      <c r="BA9" s="20"/>
      <c r="BB9" s="20"/>
      <c r="BC9" s="20"/>
      <c r="BD9" s="26"/>
      <c r="BE9" s="40"/>
      <c r="BF9" s="40"/>
      <c r="BG9" s="40"/>
      <c r="BH9" s="40"/>
      <c r="BI9" s="40"/>
      <c r="BJ9" s="40"/>
      <c r="BK9" s="14"/>
      <c r="BL9" s="41"/>
      <c r="BM9" s="41"/>
      <c r="BN9" s="41"/>
      <c r="BO9" s="41"/>
      <c r="BP9" s="26"/>
      <c r="BQ9" s="15"/>
      <c r="BR9" s="20"/>
      <c r="BS9" s="20"/>
      <c r="BT9" s="20"/>
      <c r="BU9" s="15"/>
      <c r="BV9" s="15"/>
      <c r="BW9" s="15"/>
      <c r="BX9" s="15"/>
      <c r="BY9" s="15"/>
      <c r="BZ9" s="15"/>
      <c r="CA9" s="15"/>
      <c r="CB9" s="30">
        <v>1.4327999999999999E-3</v>
      </c>
      <c r="CC9" s="30">
        <v>-2.4350000000000001E-4</v>
      </c>
      <c r="CD9" s="30"/>
      <c r="CE9" s="30"/>
      <c r="CF9" s="30">
        <v>1.6762999999999999E-3</v>
      </c>
      <c r="CG9" s="30">
        <v>-1.0033800000000001E-2</v>
      </c>
      <c r="CH9" s="30">
        <v>4.4929000000000002E-3</v>
      </c>
      <c r="CI9" s="30">
        <v>0</v>
      </c>
      <c r="CJ9" s="30">
        <v>0</v>
      </c>
      <c r="CK9" s="30">
        <v>-1.45267E-2</v>
      </c>
      <c r="CL9" s="30">
        <f>CG9-CH9</f>
        <v>-1.45267E-2</v>
      </c>
      <c r="CM9" s="30">
        <f>CB9-(CG9-CH9)</f>
        <v>1.5959500000000001E-2</v>
      </c>
      <c r="CN9" s="31">
        <f>-CL9/CM9</f>
        <v>0.91022275133932762</v>
      </c>
      <c r="CO9" s="73"/>
      <c r="CP9" s="73"/>
      <c r="CQ9" s="73"/>
      <c r="CR9" s="73"/>
      <c r="CS9" s="73"/>
      <c r="CT9" s="73"/>
      <c r="CU9" s="81">
        <v>1.4804999999999999E-2</v>
      </c>
      <c r="CV9" s="81">
        <v>-4.9249999999999995E-2</v>
      </c>
      <c r="CW9" s="81">
        <v>-3.7319999999999999E-2</v>
      </c>
      <c r="CX9" s="81">
        <v>-6.4055000000000001E-2</v>
      </c>
      <c r="CY9" s="81">
        <v>-5.2125000000000005E-2</v>
      </c>
      <c r="CZ9" s="81">
        <v>7.2299999999999994E-3</v>
      </c>
      <c r="DA9" s="81">
        <v>1.1930000000000001E-2</v>
      </c>
      <c r="DB9" s="73">
        <v>3.7700999999999998E-2</v>
      </c>
      <c r="DC9" s="73">
        <v>6.2950999999999993E-2</v>
      </c>
      <c r="DD9" s="73">
        <v>0.139155</v>
      </c>
      <c r="DE9" s="73">
        <v>9.7767999999999994E-2</v>
      </c>
      <c r="DF9" s="73">
        <v>7.1692000000000006E-2</v>
      </c>
      <c r="DG9" s="80">
        <v>1.9153E-2</v>
      </c>
      <c r="DH9" s="80">
        <v>4.2008999999999998E-2</v>
      </c>
      <c r="DI9" s="80">
        <v>7.2137000000000007E-2</v>
      </c>
      <c r="DJ9" s="80"/>
      <c r="DK9" s="80"/>
      <c r="DL9" s="73">
        <v>2.7265999999999999E-2</v>
      </c>
      <c r="DM9" s="73">
        <v>2.5066999999999999E-2</v>
      </c>
      <c r="DN9" s="73">
        <v>2.8254999999999999E-2</v>
      </c>
      <c r="DO9" s="73">
        <v>9.5399999999999999E-4</v>
      </c>
      <c r="DP9" s="73"/>
      <c r="DQ9" s="73">
        <v>-2.7605999999999999E-2</v>
      </c>
      <c r="DR9" s="73">
        <v>-3.2552999999999999E-2</v>
      </c>
      <c r="DS9" s="73">
        <v>-2.1739000000000001E-2</v>
      </c>
      <c r="DT9" s="73">
        <v>5.8669999999999998E-3</v>
      </c>
      <c r="DU9" s="13"/>
    </row>
    <row r="10" spans="1:125" x14ac:dyDescent="0.25">
      <c r="A10" s="2" t="s">
        <v>181</v>
      </c>
      <c r="B10" s="20">
        <v>-1.21145E-2</v>
      </c>
      <c r="C10" s="90">
        <v>-8.4594000000000006E-3</v>
      </c>
      <c r="D10" s="20">
        <v>-7.5725999999999996E-3</v>
      </c>
      <c r="E10" s="20">
        <v>-8.8670000000000003E-4</v>
      </c>
      <c r="F10" s="20">
        <v>0</v>
      </c>
      <c r="G10" s="91">
        <v>0</v>
      </c>
      <c r="H10" s="90">
        <v>3.6551000000000001E-3</v>
      </c>
      <c r="I10" s="20">
        <v>0</v>
      </c>
      <c r="J10" s="20">
        <v>8.0869999999999998E-4</v>
      </c>
      <c r="K10" s="20">
        <v>2.137E-3</v>
      </c>
      <c r="L10" s="20">
        <v>1.773E-4</v>
      </c>
      <c r="M10" s="91">
        <v>5.3200000000000003E-4</v>
      </c>
      <c r="N10" s="35">
        <v>0</v>
      </c>
      <c r="O10" s="35">
        <v>0.78539009999999998</v>
      </c>
      <c r="P10" s="35">
        <v>0.21460989999999999</v>
      </c>
      <c r="Q10" s="15">
        <v>8.0000000000000002E-3</v>
      </c>
      <c r="R10" s="15">
        <v>4.0000000000000001E-3</v>
      </c>
      <c r="S10" s="15">
        <v>1.2E-2</v>
      </c>
      <c r="T10" s="14">
        <f>R10/S10</f>
        <v>0.33333333333333331</v>
      </c>
      <c r="U10" s="20">
        <v>1.4999999999999999E-2</v>
      </c>
      <c r="V10" s="20">
        <v>1.7999999999999999E-2</v>
      </c>
      <c r="W10" s="20">
        <v>-0.05</v>
      </c>
      <c r="X10" s="20">
        <v>1.4999999999999999E-2</v>
      </c>
      <c r="Y10" s="20">
        <v>1.0999999999999999E-2</v>
      </c>
      <c r="Z10" s="20">
        <v>3.0000000000000001E-3</v>
      </c>
      <c r="AA10" s="20">
        <v>0</v>
      </c>
      <c r="AB10" s="20">
        <v>1E-3</v>
      </c>
      <c r="AC10" s="20">
        <v>0</v>
      </c>
      <c r="AD10" s="20">
        <v>1.7999999999999999E-2</v>
      </c>
      <c r="AE10" s="20">
        <v>1.2999999999999999E-2</v>
      </c>
      <c r="AF10" s="20">
        <v>3.0000000000000001E-3</v>
      </c>
      <c r="AG10" s="20">
        <v>1E-3</v>
      </c>
      <c r="AH10" s="20">
        <v>0</v>
      </c>
      <c r="AI10" s="20">
        <v>0</v>
      </c>
      <c r="AJ10" s="20">
        <v>2E-3</v>
      </c>
      <c r="AK10" s="20">
        <v>1.2E-2</v>
      </c>
      <c r="AL10" s="20">
        <v>3.0000000000000001E-3</v>
      </c>
      <c r="AM10" s="20">
        <v>1.4999999999999999E-2</v>
      </c>
      <c r="AN10" s="20">
        <v>2E-3</v>
      </c>
      <c r="AO10" s="20">
        <v>2.3E-2</v>
      </c>
      <c r="AP10" s="20">
        <v>1E-3</v>
      </c>
      <c r="AQ10" s="20">
        <v>1E-3</v>
      </c>
      <c r="AR10" s="20">
        <v>6.0000000000000001E-3</v>
      </c>
      <c r="AS10" s="20">
        <v>1E-3</v>
      </c>
      <c r="AT10" s="20">
        <v>0</v>
      </c>
      <c r="AU10" s="20">
        <v>0</v>
      </c>
      <c r="AV10" s="20">
        <v>0</v>
      </c>
      <c r="AW10" s="20">
        <v>0</v>
      </c>
      <c r="AX10" s="20">
        <v>0</v>
      </c>
      <c r="AY10" s="20">
        <v>0</v>
      </c>
      <c r="AZ10" s="20">
        <v>0</v>
      </c>
      <c r="BA10" s="20">
        <v>0</v>
      </c>
      <c r="BB10" s="20">
        <f>SUM(AN10:AO10,AX10:BA10)</f>
        <v>2.5000000000000001E-2</v>
      </c>
      <c r="BC10" s="20">
        <f>SUM(AN10,AQ10:AS10,AT10:AW10)</f>
        <v>1.0000000000000002E-2</v>
      </c>
      <c r="BD10" s="26">
        <f>BC10/(BB10+BC10)</f>
        <v>0.28571428571428575</v>
      </c>
      <c r="BE10" s="40">
        <v>5.42</v>
      </c>
      <c r="BF10" s="40">
        <v>0.84000000000000008</v>
      </c>
      <c r="BG10" s="40">
        <v>0.60000000000000009</v>
      </c>
      <c r="BH10" s="40"/>
      <c r="BI10" s="40"/>
      <c r="BJ10" s="40"/>
      <c r="BK10" s="14">
        <f>BF10/(BE10+BF10)</f>
        <v>0.13418530351437702</v>
      </c>
      <c r="BL10" s="41">
        <v>3.48</v>
      </c>
      <c r="BM10" s="41">
        <v>3.59</v>
      </c>
      <c r="BN10" s="41">
        <v>1.37</v>
      </c>
      <c r="BO10" s="41">
        <v>1.02</v>
      </c>
      <c r="BP10" s="26">
        <f>SUM(BN10:BO10)/SUM(BL10:BO10)</f>
        <v>0.2526427061310782</v>
      </c>
      <c r="BQ10" s="15">
        <v>4.0979999999999999</v>
      </c>
      <c r="BR10" s="20">
        <v>3.0000000000000001E-3</v>
      </c>
      <c r="BS10" s="20">
        <v>4.7E-2</v>
      </c>
      <c r="BT10" s="20">
        <v>4.1000000000000002E-2</v>
      </c>
      <c r="BU10" s="15">
        <v>4.1500000000000002E-2</v>
      </c>
      <c r="BV10" s="15">
        <v>1.37E-2</v>
      </c>
      <c r="BW10" s="15">
        <v>0.32969999999999999</v>
      </c>
      <c r="BX10" s="15">
        <v>9.7999999999999997E-3</v>
      </c>
      <c r="BY10" s="15">
        <v>1.1999999999999999E-3</v>
      </c>
      <c r="BZ10" s="15">
        <v>3.3999999999999998E-3</v>
      </c>
      <c r="CA10" s="15">
        <v>-8.0000000000000004E-4</v>
      </c>
      <c r="CB10" s="30">
        <v>6.4519999999999996E-4</v>
      </c>
      <c r="CC10" s="30">
        <v>-1.3936E-3</v>
      </c>
      <c r="CD10" s="30">
        <v>7.3867999999999998E-3</v>
      </c>
      <c r="CE10" s="30">
        <v>-3.7320000000000002E-4</v>
      </c>
      <c r="CF10" s="30">
        <v>-4.9747999999999997E-3</v>
      </c>
      <c r="CG10" s="30">
        <v>-6.5271000000000001E-3</v>
      </c>
      <c r="CH10" s="30">
        <v>-1.0608E-3</v>
      </c>
      <c r="CI10" s="30">
        <v>-3.0178000000000002E-3</v>
      </c>
      <c r="CJ10" s="30">
        <v>2.252E-4</v>
      </c>
      <c r="CK10" s="30">
        <v>-2.6738E-3</v>
      </c>
      <c r="CL10" s="30">
        <f t="shared" ref="CL10:CL45" si="0">CG10-CH10</f>
        <v>-5.4663000000000003E-3</v>
      </c>
      <c r="CM10" s="30">
        <f t="shared" ref="CM10:CM45" si="1">CB10-(CG10-CH10)</f>
        <v>6.1115000000000006E-3</v>
      </c>
      <c r="CN10" s="31">
        <f>-CL10/CM10</f>
        <v>0.89442853636586761</v>
      </c>
      <c r="CO10" s="73">
        <v>-1.9115462051289979E-3</v>
      </c>
      <c r="CP10" s="73">
        <v>-8.9862438058808183E-3</v>
      </c>
      <c r="CQ10" s="73">
        <v>3.4605787778211284E-3</v>
      </c>
      <c r="CR10" s="73">
        <v>6.4954834045246202E-3</v>
      </c>
      <c r="CS10" s="73">
        <v>5.3721249829501265E-3</v>
      </c>
      <c r="CT10" s="73">
        <v>1.5481727210405439E-2</v>
      </c>
      <c r="CU10" s="81">
        <v>-2.5520000000000001E-2</v>
      </c>
      <c r="CV10" s="81">
        <v>-2.981E-2</v>
      </c>
      <c r="CW10" s="81">
        <v>-1.268E-2</v>
      </c>
      <c r="CX10" s="81">
        <v>-4.2899999999999995E-3</v>
      </c>
      <c r="CY10" s="81">
        <v>1.2840000000000001E-2</v>
      </c>
      <c r="CZ10" s="81">
        <v>1.6760000000000001E-2</v>
      </c>
      <c r="DA10" s="81">
        <v>1.7129999999999999E-2</v>
      </c>
      <c r="DB10" s="73">
        <v>-2.4405E-2</v>
      </c>
      <c r="DC10" s="73">
        <v>-7.1459999999999996E-3</v>
      </c>
      <c r="DD10" s="73">
        <v>2.9884000000000001E-2</v>
      </c>
      <c r="DE10" s="73">
        <v>5.5647000000000002E-2</v>
      </c>
      <c r="DF10" s="73">
        <v>3.7296000000000003E-2</v>
      </c>
      <c r="DG10" s="80">
        <v>-3.7494E-2</v>
      </c>
      <c r="DH10" s="80">
        <v>-2.2505000000000001E-2</v>
      </c>
      <c r="DI10" s="80">
        <v>1.4586E-2</v>
      </c>
      <c r="DJ10" s="80">
        <v>5.3383E-2</v>
      </c>
      <c r="DK10" s="80">
        <v>3.7358000000000002E-2</v>
      </c>
      <c r="DL10" s="73">
        <v>1.2142999999999999E-2</v>
      </c>
      <c r="DM10" s="73">
        <v>1.1742000000000001E-2</v>
      </c>
      <c r="DN10" s="73">
        <v>1.3243E-2</v>
      </c>
      <c r="DO10" s="73">
        <v>1.1280000000000001E-3</v>
      </c>
      <c r="DP10" s="73">
        <v>1.511E-3</v>
      </c>
      <c r="DQ10" s="73">
        <v>8.8129999999999997E-3</v>
      </c>
      <c r="DR10" s="73">
        <v>7.0219999999999996E-3</v>
      </c>
      <c r="DS10" s="73">
        <v>1.5497E-2</v>
      </c>
      <c r="DT10" s="73">
        <v>6.6839999999999998E-3</v>
      </c>
      <c r="DU10" s="13"/>
    </row>
    <row r="11" spans="1:125" x14ac:dyDescent="0.25">
      <c r="A11" s="2" t="s">
        <v>182</v>
      </c>
      <c r="B11" s="20">
        <v>-1.41338E-2</v>
      </c>
      <c r="C11" s="90">
        <v>-2.7899999999999999E-3</v>
      </c>
      <c r="D11" s="20">
        <v>-4.9430000000000003E-4</v>
      </c>
      <c r="E11" s="20">
        <v>-1.4013999999999999E-3</v>
      </c>
      <c r="F11" s="20">
        <v>-8.943E-4</v>
      </c>
      <c r="G11" s="91">
        <v>0</v>
      </c>
      <c r="H11" s="90">
        <v>1.1343799999999999E-2</v>
      </c>
      <c r="I11" s="20">
        <v>0</v>
      </c>
      <c r="J11" s="20">
        <v>6.5970000000000004E-4</v>
      </c>
      <c r="K11" s="20">
        <v>5.1267999999999999E-3</v>
      </c>
      <c r="L11" s="20">
        <v>5.1503E-3</v>
      </c>
      <c r="M11" s="91">
        <v>2.3300000000000001E-5</v>
      </c>
      <c r="N11" s="35">
        <v>0</v>
      </c>
      <c r="O11" s="35">
        <v>0.50534840000000003</v>
      </c>
      <c r="P11" s="35">
        <v>0.49465150000000002</v>
      </c>
      <c r="Q11" s="15">
        <v>3.0000000000000001E-3</v>
      </c>
      <c r="R11" s="15">
        <v>1.0999999999999999E-2</v>
      </c>
      <c r="S11" s="15">
        <v>1.4E-2</v>
      </c>
      <c r="T11" s="14">
        <f>R11/S11</f>
        <v>0.7857142857142857</v>
      </c>
      <c r="U11" s="20">
        <v>1.0999999999999999E-2</v>
      </c>
      <c r="V11" s="20">
        <v>1.0999999999999999E-2</v>
      </c>
      <c r="W11" s="20">
        <v>-4.5999999999999999E-2</v>
      </c>
      <c r="X11" s="20">
        <v>1.0999999999999999E-2</v>
      </c>
      <c r="Y11" s="20">
        <v>5.0000000000000001E-3</v>
      </c>
      <c r="Z11" s="20">
        <v>2E-3</v>
      </c>
      <c r="AA11" s="20">
        <v>2E-3</v>
      </c>
      <c r="AB11" s="20">
        <v>2E-3</v>
      </c>
      <c r="AC11" s="20">
        <v>0</v>
      </c>
      <c r="AD11" s="20">
        <v>1.0999999999999999E-2</v>
      </c>
      <c r="AE11" s="20">
        <v>3.0000000000000001E-3</v>
      </c>
      <c r="AF11" s="20">
        <v>5.0000000000000001E-3</v>
      </c>
      <c r="AG11" s="20">
        <v>1E-3</v>
      </c>
      <c r="AH11" s="20">
        <v>1E-3</v>
      </c>
      <c r="AI11" s="20">
        <v>-8.9999999999999993E-3</v>
      </c>
      <c r="AJ11" s="20">
        <v>4.0000000000000001E-3</v>
      </c>
      <c r="AK11" s="20">
        <v>7.0000000000000001E-3</v>
      </c>
      <c r="AL11" s="20">
        <v>1E-3</v>
      </c>
      <c r="AM11" s="20">
        <v>0.01</v>
      </c>
      <c r="AN11" s="20">
        <v>1E-3</v>
      </c>
      <c r="AO11" s="20">
        <v>7.0000000000000001E-3</v>
      </c>
      <c r="AP11" s="20">
        <v>3.0000000000000001E-3</v>
      </c>
      <c r="AQ11" s="20">
        <v>1E-3</v>
      </c>
      <c r="AR11" s="20">
        <v>4.0000000000000001E-3</v>
      </c>
      <c r="AS11" s="20">
        <v>1E-3</v>
      </c>
      <c r="AT11" s="20">
        <v>-3.0000000000000001E-3</v>
      </c>
      <c r="AU11" s="20">
        <v>0</v>
      </c>
      <c r="AV11" s="20">
        <v>-1E-3</v>
      </c>
      <c r="AW11" s="20">
        <v>0</v>
      </c>
      <c r="AX11" s="20">
        <v>-2E-3</v>
      </c>
      <c r="AY11" s="20">
        <v>-1E-3</v>
      </c>
      <c r="AZ11" s="20">
        <v>0</v>
      </c>
      <c r="BA11" s="20">
        <v>-3.0000000000000001E-3</v>
      </c>
      <c r="BB11" s="20">
        <f>SUM(AN11:AO11,AX11:BA11)</f>
        <v>2E-3</v>
      </c>
      <c r="BC11" s="20">
        <f>SUM(AN11,AQ11:AS11,AT11:AW11)</f>
        <v>3.0000000000000001E-3</v>
      </c>
      <c r="BD11" s="26">
        <f>BC11/(BB11+BC11)</f>
        <v>0.6</v>
      </c>
      <c r="BE11" s="40">
        <v>0.32</v>
      </c>
      <c r="BF11" s="40">
        <v>0.93</v>
      </c>
      <c r="BG11" s="40">
        <v>2.13</v>
      </c>
      <c r="BH11" s="40"/>
      <c r="BI11" s="40"/>
      <c r="BJ11" s="40"/>
      <c r="BK11" s="14">
        <f>BF11/(BE11+BF11)</f>
        <v>0.74399999999999999</v>
      </c>
      <c r="BL11" s="41">
        <v>0.32</v>
      </c>
      <c r="BM11" s="41">
        <v>0.32</v>
      </c>
      <c r="BN11" s="41">
        <v>0.93</v>
      </c>
      <c r="BO11" s="41">
        <v>0.83</v>
      </c>
      <c r="BP11" s="26">
        <f>SUM(BN11:BO11)/SUM(BL11:BO11)</f>
        <v>0.73333333333333339</v>
      </c>
      <c r="BQ11" s="15">
        <v>2.9649999999999999</v>
      </c>
      <c r="BR11" s="20">
        <v>1.7999999999999999E-2</v>
      </c>
      <c r="BS11" s="20">
        <v>5.2999999999999999E-2</v>
      </c>
      <c r="BT11" s="20">
        <v>7.3999999999999996E-2</v>
      </c>
      <c r="BU11" s="15">
        <v>5.0700000000000002E-2</v>
      </c>
      <c r="BV11" s="15">
        <v>2.1700000000000001E-2</v>
      </c>
      <c r="BW11" s="15">
        <v>0.4269</v>
      </c>
      <c r="BX11" s="15">
        <v>1.3100000000000001E-2</v>
      </c>
      <c r="BY11" s="15">
        <v>1.1000000000000001E-3</v>
      </c>
      <c r="BZ11" s="15">
        <v>2.7000000000000001E-3</v>
      </c>
      <c r="CA11" s="15">
        <v>4.7999999999999996E-3</v>
      </c>
      <c r="CB11" s="30">
        <v>1.7693799999999999E-2</v>
      </c>
      <c r="CC11" s="30">
        <v>-1.0346999999999999E-3</v>
      </c>
      <c r="CD11" s="30">
        <v>1.3196299999999999E-2</v>
      </c>
      <c r="CE11" s="30">
        <v>2.7104999999999998E-3</v>
      </c>
      <c r="CF11" s="30">
        <v>2.8218000000000002E-3</v>
      </c>
      <c r="CG11" s="30">
        <v>-2.3729999999999999E-4</v>
      </c>
      <c r="CH11" s="30">
        <v>-3.7951E-3</v>
      </c>
      <c r="CI11" s="30">
        <v>1.9626999999999999E-3</v>
      </c>
      <c r="CJ11" s="30">
        <v>1.8384999999999999E-2</v>
      </c>
      <c r="CK11" s="30">
        <v>-1.67899E-2</v>
      </c>
      <c r="CL11" s="30">
        <f t="shared" si="0"/>
        <v>3.5577999999999999E-3</v>
      </c>
      <c r="CM11" s="30">
        <f t="shared" si="1"/>
        <v>1.4135999999999999E-2</v>
      </c>
      <c r="CN11" s="31">
        <v>0</v>
      </c>
      <c r="CO11" s="73">
        <v>-5.9499852218651171E-3</v>
      </c>
      <c r="CP11" s="73">
        <v>2.4970398955790076E-3</v>
      </c>
      <c r="CQ11" s="73">
        <v>-7.7636532573053477E-3</v>
      </c>
      <c r="CR11" s="73">
        <v>3.0143684755781452E-2</v>
      </c>
      <c r="CS11" s="73">
        <v>-1.8136680354402302E-3</v>
      </c>
      <c r="CT11" s="73">
        <v>2.7646644860202442E-2</v>
      </c>
      <c r="CU11" s="81">
        <v>-8.1049999999999994E-3</v>
      </c>
      <c r="CV11" s="81">
        <v>-3.6859999999999997E-2</v>
      </c>
      <c r="CW11" s="81">
        <v>-3.3840000000000002E-2</v>
      </c>
      <c r="CX11" s="81">
        <v>-2.8755000000000003E-2</v>
      </c>
      <c r="CY11" s="81">
        <v>-2.5735000000000001E-2</v>
      </c>
      <c r="CZ11" s="81">
        <v>3.7599999999999999E-3</v>
      </c>
      <c r="DA11" s="81">
        <v>3.0200000000000001E-3</v>
      </c>
      <c r="DB11" s="73">
        <v>-1.8430999999999999E-2</v>
      </c>
      <c r="DC11" s="73">
        <v>4.3730000000000002E-3</v>
      </c>
      <c r="DD11" s="73">
        <v>2.0749E-2</v>
      </c>
      <c r="DE11" s="73">
        <v>3.9914999999999999E-2</v>
      </c>
      <c r="DF11" s="73">
        <v>1.6305E-2</v>
      </c>
      <c r="DG11" s="80">
        <v>-3.2321999999999997E-2</v>
      </c>
      <c r="DH11" s="80">
        <v>-1.2449999999999999E-2</v>
      </c>
      <c r="DI11" s="80">
        <v>-1.9109999999999999E-3</v>
      </c>
      <c r="DJ11" s="80">
        <v>3.0981999999999999E-2</v>
      </c>
      <c r="DK11" s="80">
        <v>1.0493000000000001E-2</v>
      </c>
      <c r="DL11" s="73">
        <v>1.3707E-2</v>
      </c>
      <c r="DM11" s="73">
        <v>1.7524000000000001E-2</v>
      </c>
      <c r="DN11" s="73">
        <v>2.6981000000000002E-2</v>
      </c>
      <c r="DO11" s="73">
        <v>1.3521E-2</v>
      </c>
      <c r="DP11" s="73">
        <v>9.4120000000000002E-3</v>
      </c>
      <c r="DQ11" s="73">
        <v>-4.8799999999999999E-4</v>
      </c>
      <c r="DR11" s="73">
        <v>5.5979999999999997E-3</v>
      </c>
      <c r="DS11" s="73">
        <v>2.8226999999999999E-2</v>
      </c>
      <c r="DT11" s="73">
        <v>2.8715000000000001E-2</v>
      </c>
      <c r="DU11" s="13"/>
    </row>
    <row r="12" spans="1:125" x14ac:dyDescent="0.25">
      <c r="A12" s="2" t="s">
        <v>183</v>
      </c>
      <c r="B12" s="20"/>
      <c r="C12" s="90"/>
      <c r="D12" s="20"/>
      <c r="E12" s="20"/>
      <c r="F12" s="20"/>
      <c r="G12" s="91"/>
      <c r="H12" s="90"/>
      <c r="I12" s="20"/>
      <c r="J12" s="20"/>
      <c r="K12" s="20"/>
      <c r="L12" s="20"/>
      <c r="M12" s="91"/>
      <c r="N12" s="35"/>
      <c r="O12" s="35"/>
      <c r="P12" s="35"/>
      <c r="Q12" s="15"/>
      <c r="R12" s="15"/>
      <c r="S12" s="15"/>
      <c r="T12" s="14"/>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6"/>
      <c r="BE12" s="40"/>
      <c r="BF12" s="40"/>
      <c r="BG12" s="40"/>
      <c r="BH12" s="40"/>
      <c r="BI12" s="40"/>
      <c r="BJ12" s="40"/>
      <c r="BK12" s="14"/>
      <c r="BL12" s="41"/>
      <c r="BM12" s="41"/>
      <c r="BN12" s="41"/>
      <c r="BO12" s="41"/>
      <c r="BP12" s="26"/>
      <c r="BQ12" s="15"/>
      <c r="BR12" s="20"/>
      <c r="BS12" s="20">
        <v>8.9999999999999993E-3</v>
      </c>
      <c r="BT12" s="20">
        <v>2.8000000000000001E-2</v>
      </c>
      <c r="BU12" s="15"/>
      <c r="BV12" s="15"/>
      <c r="BW12" s="15"/>
      <c r="BX12" s="15"/>
      <c r="BY12" s="15"/>
      <c r="BZ12" s="15"/>
      <c r="CA12" s="15"/>
      <c r="CB12" s="30">
        <v>-8.5541000000000002E-3</v>
      </c>
      <c r="CC12" s="30">
        <v>-5.6019999999999996E-4</v>
      </c>
      <c r="CD12" s="30">
        <v>-6.9455999999999997E-3</v>
      </c>
      <c r="CE12" s="30">
        <v>-7.2072000000000004E-3</v>
      </c>
      <c r="CF12" s="30">
        <v>6.1590000000000004E-3</v>
      </c>
      <c r="CG12" s="30">
        <v>-1.8919E-3</v>
      </c>
      <c r="CH12" s="30">
        <v>1.655E-3</v>
      </c>
      <c r="CI12" s="30">
        <v>-5.0029999999999996E-3</v>
      </c>
      <c r="CJ12" s="30">
        <v>-5.2893999999999997E-3</v>
      </c>
      <c r="CK12" s="30">
        <v>6.7454000000000004E-3</v>
      </c>
      <c r="CL12" s="30">
        <f t="shared" si="0"/>
        <v>-3.5469E-3</v>
      </c>
      <c r="CM12" s="30">
        <f t="shared" si="1"/>
        <v>-5.0071999999999998E-3</v>
      </c>
      <c r="CN12" s="32">
        <v>1</v>
      </c>
      <c r="CO12" s="73"/>
      <c r="CP12" s="73"/>
      <c r="CQ12" s="73"/>
      <c r="CR12" s="73"/>
      <c r="CS12" s="73"/>
      <c r="CT12" s="73"/>
      <c r="CU12" s="81">
        <v>1.8020000000000001E-2</v>
      </c>
      <c r="CV12" s="81">
        <v>-2.7690000000000003E-2</v>
      </c>
      <c r="CW12" s="81">
        <v>2.8000000000000004E-3</v>
      </c>
      <c r="CX12" s="81">
        <v>-4.5710000000000001E-2</v>
      </c>
      <c r="CY12" s="81">
        <v>-1.5220000000000001E-2</v>
      </c>
      <c r="CZ12" s="81">
        <v>5.2999999999999998E-4</v>
      </c>
      <c r="DA12" s="81">
        <v>3.049E-2</v>
      </c>
      <c r="DB12" s="73">
        <v>3.751E-3</v>
      </c>
      <c r="DC12" s="73">
        <v>7.6909999999999999E-3</v>
      </c>
      <c r="DD12" s="73">
        <v>3.4202000000000003E-2</v>
      </c>
      <c r="DE12" s="73">
        <v>3.0336999999999999E-2</v>
      </c>
      <c r="DF12" s="73">
        <v>2.6308000000000002E-2</v>
      </c>
      <c r="DG12" s="80">
        <v>1.0092E-2</v>
      </c>
      <c r="DH12" s="80">
        <v>2.0393000000000001E-2</v>
      </c>
      <c r="DI12" s="80">
        <v>5.0695999999999998E-2</v>
      </c>
      <c r="DJ12" s="80">
        <v>4.0452000000000002E-2</v>
      </c>
      <c r="DK12" s="80">
        <v>3.0072000000000002E-2</v>
      </c>
      <c r="DL12" s="73">
        <v>-2.9156000000000001E-2</v>
      </c>
      <c r="DM12" s="73">
        <v>-3.7338999999999997E-2</v>
      </c>
      <c r="DN12" s="73">
        <v>-5.3331000000000003E-2</v>
      </c>
      <c r="DO12" s="73">
        <v>-2.4084000000000001E-2</v>
      </c>
      <c r="DP12" s="73">
        <v>-1.5869999999999999E-2</v>
      </c>
      <c r="DQ12" s="73">
        <v>-3.3000000000000002E-2</v>
      </c>
      <c r="DR12" s="73">
        <v>-6.0999999999999999E-2</v>
      </c>
      <c r="DS12" s="73">
        <v>-5.1999999999999998E-2</v>
      </c>
      <c r="DT12" s="73">
        <v>-1.9E-2</v>
      </c>
      <c r="DU12" s="13"/>
    </row>
    <row r="13" spans="1:125" x14ac:dyDescent="0.25">
      <c r="A13" s="2" t="s">
        <v>184</v>
      </c>
      <c r="B13" s="20">
        <v>-4.1066100000000001E-2</v>
      </c>
      <c r="C13" s="90">
        <v>-2.3660799999999999E-2</v>
      </c>
      <c r="D13" s="20">
        <v>-8.2863999999999993E-3</v>
      </c>
      <c r="E13" s="20">
        <v>-3.3241E-3</v>
      </c>
      <c r="F13" s="20">
        <v>-1.07746E-2</v>
      </c>
      <c r="G13" s="91">
        <v>-1.2757000000000001E-3</v>
      </c>
      <c r="H13" s="90">
        <v>1.7405299999999999E-2</v>
      </c>
      <c r="I13" s="20">
        <v>1.2407E-3</v>
      </c>
      <c r="J13" s="20">
        <v>1.2765200000000001E-2</v>
      </c>
      <c r="K13" s="20">
        <v>2.7301999999999999E-3</v>
      </c>
      <c r="L13" s="20">
        <v>6.692E-4</v>
      </c>
      <c r="M13" s="91"/>
      <c r="N13" s="35">
        <v>0.12135460000000001</v>
      </c>
      <c r="O13" s="35">
        <v>0.40978870000000001</v>
      </c>
      <c r="P13" s="35">
        <v>0.46885670000000002</v>
      </c>
      <c r="Q13" s="15">
        <v>2.4E-2</v>
      </c>
      <c r="R13" s="15">
        <v>1.7000000000000001E-2</v>
      </c>
      <c r="S13" s="15">
        <v>4.1000000000000002E-2</v>
      </c>
      <c r="T13" s="14">
        <f>R13/S13</f>
        <v>0.41463414634146345</v>
      </c>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6"/>
      <c r="BE13" s="40"/>
      <c r="BF13" s="40"/>
      <c r="BG13" s="40"/>
      <c r="BH13" s="40"/>
      <c r="BI13" s="40"/>
      <c r="BJ13" s="40"/>
      <c r="BK13" s="14"/>
      <c r="BL13" s="41"/>
      <c r="BM13" s="41"/>
      <c r="BN13" s="41"/>
      <c r="BO13" s="41"/>
      <c r="BP13" s="26"/>
      <c r="BQ13" s="15"/>
      <c r="BR13" s="20"/>
      <c r="BS13" s="20"/>
      <c r="BT13" s="20"/>
      <c r="BU13" s="15"/>
      <c r="BV13" s="15"/>
      <c r="BW13" s="15"/>
      <c r="BX13" s="15"/>
      <c r="BY13" s="15"/>
      <c r="BZ13" s="15"/>
      <c r="CA13" s="15"/>
      <c r="CB13" s="30">
        <v>-1.1183800000000001E-2</v>
      </c>
      <c r="CC13" s="30">
        <v>-2.52E-4</v>
      </c>
      <c r="CD13" s="30">
        <v>-5.4387000000000003E-3</v>
      </c>
      <c r="CE13" s="30"/>
      <c r="CF13" s="30">
        <v>-5.4929999999999996E-3</v>
      </c>
      <c r="CG13" s="30">
        <v>-1.14869E-2</v>
      </c>
      <c r="CH13" s="30">
        <v>-2.7782000000000002E-3</v>
      </c>
      <c r="CI13" s="30">
        <v>0</v>
      </c>
      <c r="CJ13" s="30">
        <v>1.4916E-3</v>
      </c>
      <c r="CK13" s="30">
        <v>-1.0200300000000001E-2</v>
      </c>
      <c r="CL13" s="30">
        <f t="shared" si="0"/>
        <v>-8.7086999999999998E-3</v>
      </c>
      <c r="CM13" s="30">
        <f t="shared" si="1"/>
        <v>-2.4751000000000009E-3</v>
      </c>
      <c r="CN13" s="32">
        <v>1</v>
      </c>
      <c r="CO13" s="73"/>
      <c r="CP13" s="73"/>
      <c r="CQ13" s="73"/>
      <c r="CR13" s="73"/>
      <c r="CS13" s="73"/>
      <c r="CT13" s="73"/>
      <c r="CU13" s="81">
        <v>6.4800000000000005E-3</v>
      </c>
      <c r="CV13" s="81">
        <v>-3.95E-2</v>
      </c>
      <c r="CW13" s="81">
        <v>-2.828E-2</v>
      </c>
      <c r="CX13" s="81">
        <v>-4.598E-2</v>
      </c>
      <c r="CY13" s="81">
        <v>-3.4759999999999999E-2</v>
      </c>
      <c r="CZ13" s="81">
        <v>-1.5499999999999999E-3</v>
      </c>
      <c r="DA13" s="81">
        <v>1.1220000000000001E-2</v>
      </c>
      <c r="DB13" s="73">
        <v>-2.1000999999999999E-2</v>
      </c>
      <c r="DC13" s="73">
        <v>1.0473E-2</v>
      </c>
      <c r="DD13" s="73">
        <v>5.3725000000000002E-2</v>
      </c>
      <c r="DE13" s="73">
        <v>7.6329999999999995E-2</v>
      </c>
      <c r="DF13" s="73">
        <v>4.2804000000000002E-2</v>
      </c>
      <c r="DG13" s="80">
        <v>-4.6246000000000002E-2</v>
      </c>
      <c r="DH13" s="80">
        <v>-2.0355999999999999E-2</v>
      </c>
      <c r="DI13" s="80"/>
      <c r="DJ13" s="80"/>
      <c r="DK13" s="80"/>
      <c r="DL13" s="73">
        <v>3.1439000000000002E-2</v>
      </c>
      <c r="DM13" s="73">
        <v>4.0273000000000003E-2</v>
      </c>
      <c r="DN13" s="73"/>
      <c r="DO13" s="73"/>
      <c r="DP13" s="73"/>
      <c r="DQ13" s="73">
        <v>-1.2831E-2</v>
      </c>
      <c r="DR13" s="73">
        <v>-2.2401999999999998E-2</v>
      </c>
      <c r="DS13" s="73"/>
      <c r="DT13" s="73"/>
      <c r="DU13" s="13"/>
    </row>
    <row r="14" spans="1:125" x14ac:dyDescent="0.25">
      <c r="A14" s="2" t="s">
        <v>185</v>
      </c>
      <c r="B14" s="20"/>
      <c r="C14" s="90"/>
      <c r="D14" s="20"/>
      <c r="E14" s="20"/>
      <c r="F14" s="20"/>
      <c r="G14" s="91"/>
      <c r="H14" s="90"/>
      <c r="I14" s="20"/>
      <c r="J14" s="20"/>
      <c r="K14" s="20"/>
      <c r="L14" s="20"/>
      <c r="M14" s="91"/>
      <c r="N14" s="35"/>
      <c r="O14" s="35"/>
      <c r="P14" s="35"/>
      <c r="Q14" s="15"/>
      <c r="R14" s="15"/>
      <c r="S14" s="15"/>
      <c r="T14" s="14"/>
      <c r="U14" s="20">
        <v>2.3E-2</v>
      </c>
      <c r="V14" s="20">
        <v>1.9E-2</v>
      </c>
      <c r="W14" s="20">
        <v>-6.6000000000000003E-2</v>
      </c>
      <c r="X14" s="20">
        <v>2.3E-2</v>
      </c>
      <c r="Y14" s="20">
        <v>8.9999999999999993E-3</v>
      </c>
      <c r="Z14" s="20">
        <v>1E-3</v>
      </c>
      <c r="AA14" s="20">
        <v>3.0000000000000001E-3</v>
      </c>
      <c r="AB14" s="20">
        <v>1.4E-2</v>
      </c>
      <c r="AC14" s="20">
        <v>0</v>
      </c>
      <c r="AD14" s="20">
        <v>1.9E-2</v>
      </c>
      <c r="AE14" s="20">
        <v>7.0000000000000001E-3</v>
      </c>
      <c r="AF14" s="20">
        <v>1E-3</v>
      </c>
      <c r="AG14" s="20">
        <v>6.0000000000000001E-3</v>
      </c>
      <c r="AH14" s="20">
        <v>1.0999999999999999E-2</v>
      </c>
      <c r="AI14" s="20">
        <v>0</v>
      </c>
      <c r="AJ14" s="20">
        <v>1.7999999999999999E-2</v>
      </c>
      <c r="AK14" s="20">
        <v>5.0000000000000001E-3</v>
      </c>
      <c r="AL14" s="20">
        <v>1.6E-2</v>
      </c>
      <c r="AM14" s="20">
        <v>4.0000000000000001E-3</v>
      </c>
      <c r="AN14" s="20">
        <v>0</v>
      </c>
      <c r="AO14" s="20">
        <v>8.0000000000000002E-3</v>
      </c>
      <c r="AP14" s="20">
        <v>0</v>
      </c>
      <c r="AQ14" s="20">
        <v>2.5000000000000001E-2</v>
      </c>
      <c r="AR14" s="20">
        <v>1.0999999999999999E-2</v>
      </c>
      <c r="AS14" s="20">
        <v>6.0000000000000001E-3</v>
      </c>
      <c r="AT14" s="20">
        <v>0</v>
      </c>
      <c r="AU14" s="20">
        <v>0</v>
      </c>
      <c r="AV14" s="20">
        <v>0</v>
      </c>
      <c r="AW14" s="20">
        <v>0</v>
      </c>
      <c r="AX14" s="20">
        <v>0</v>
      </c>
      <c r="AY14" s="20">
        <v>0</v>
      </c>
      <c r="AZ14" s="20">
        <v>0</v>
      </c>
      <c r="BA14" s="20">
        <v>-8.0000000000000002E-3</v>
      </c>
      <c r="BB14" s="20">
        <f>SUM(AN14:AO14,AX14:BA14)</f>
        <v>0</v>
      </c>
      <c r="BC14" s="20">
        <f>SUM(AN14,AQ14:AS14,AT14:AW14)</f>
        <v>4.2000000000000003E-2</v>
      </c>
      <c r="BD14" s="26">
        <f>BC14/(BB14+BC14)</f>
        <v>1</v>
      </c>
      <c r="BE14" s="40"/>
      <c r="BF14" s="40"/>
      <c r="BG14" s="40"/>
      <c r="BH14" s="40"/>
      <c r="BI14" s="40"/>
      <c r="BJ14" s="40"/>
      <c r="BK14" s="14"/>
      <c r="BL14" s="41"/>
      <c r="BM14" s="41"/>
      <c r="BN14" s="41"/>
      <c r="BO14" s="41"/>
      <c r="BP14" s="26"/>
      <c r="BQ14" s="15"/>
      <c r="BR14" s="20">
        <v>8.5000000000000006E-2</v>
      </c>
      <c r="BS14" s="20">
        <v>8.7999999999999995E-2</v>
      </c>
      <c r="BT14" s="20">
        <v>8.2000000000000003E-2</v>
      </c>
      <c r="BU14" s="15"/>
      <c r="BV14" s="15"/>
      <c r="BW14" s="15"/>
      <c r="BX14" s="15"/>
      <c r="BY14" s="15"/>
      <c r="BZ14" s="15"/>
      <c r="CA14" s="15"/>
      <c r="CB14" s="30"/>
      <c r="CC14" s="30"/>
      <c r="CD14" s="30"/>
      <c r="CE14" s="30"/>
      <c r="CF14" s="30"/>
      <c r="CG14" s="30"/>
      <c r="CH14" s="30"/>
      <c r="CI14" s="30"/>
      <c r="CJ14" s="30"/>
      <c r="CK14" s="30"/>
      <c r="CL14" s="30"/>
      <c r="CM14" s="30"/>
      <c r="CN14" s="31"/>
      <c r="CO14" s="73"/>
      <c r="CP14" s="73"/>
      <c r="CQ14" s="73"/>
      <c r="CR14" s="73"/>
      <c r="CS14" s="73"/>
      <c r="CT14" s="73"/>
      <c r="CU14" s="81">
        <v>-2.0230000000000001E-2</v>
      </c>
      <c r="CV14" s="81">
        <v>-4.4909999999999999E-2</v>
      </c>
      <c r="CW14" s="81">
        <v>-2.1219999999999999E-2</v>
      </c>
      <c r="CX14" s="81">
        <v>-2.4680000000000001E-2</v>
      </c>
      <c r="CY14" s="81">
        <v>-9.8999999999999999E-4</v>
      </c>
      <c r="CZ14" s="81">
        <v>3.024E-2</v>
      </c>
      <c r="DA14" s="81">
        <v>2.3690000000000003E-2</v>
      </c>
      <c r="DB14" s="73">
        <v>1.6645E-2</v>
      </c>
      <c r="DC14" s="73">
        <v>2.9950999999999998E-2</v>
      </c>
      <c r="DD14" s="73">
        <v>9.5289999999999993E-3</v>
      </c>
      <c r="DE14" s="73">
        <v>-7.0000000000000001E-3</v>
      </c>
      <c r="DF14" s="73">
        <v>-1.9827999999999998E-2</v>
      </c>
      <c r="DG14" s="80">
        <v>-6.0819999999999997E-3</v>
      </c>
      <c r="DH14" s="80">
        <v>3.212E-3</v>
      </c>
      <c r="DI14" s="80">
        <v>-6.5589999999999997E-3</v>
      </c>
      <c r="DJ14" s="80">
        <v>-4.6900000000000002E-4</v>
      </c>
      <c r="DK14" s="80">
        <v>-9.4870000000000006E-3</v>
      </c>
      <c r="DL14" s="73">
        <v>3.8526999999999999E-2</v>
      </c>
      <c r="DM14" s="73">
        <v>4.1117000000000001E-2</v>
      </c>
      <c r="DN14" s="73">
        <v>1.5391999999999999E-2</v>
      </c>
      <c r="DO14" s="73">
        <v>-2.2756999999999999E-2</v>
      </c>
      <c r="DP14" s="73">
        <v>-2.4976999999999999E-2</v>
      </c>
      <c r="DQ14" s="73">
        <v>-4.7E-2</v>
      </c>
      <c r="DR14" s="73">
        <v>-3.9E-2</v>
      </c>
      <c r="DS14" s="73">
        <v>-4.8000000000000001E-2</v>
      </c>
      <c r="DT14" s="73">
        <v>-1E-3</v>
      </c>
      <c r="DU14" s="13"/>
    </row>
    <row r="15" spans="1:125" x14ac:dyDescent="0.25">
      <c r="A15" s="2" t="s">
        <v>186</v>
      </c>
      <c r="B15" s="20">
        <v>-2.7875799999999999E-2</v>
      </c>
      <c r="C15" s="90">
        <v>-2.4655199999999999E-2</v>
      </c>
      <c r="D15" s="20">
        <v>0</v>
      </c>
      <c r="E15" s="20">
        <v>-7.0637E-3</v>
      </c>
      <c r="F15" s="20">
        <v>-3.9512999999999996E-3</v>
      </c>
      <c r="G15" s="91">
        <v>-1.36402E-2</v>
      </c>
      <c r="H15" s="90">
        <v>3.2206000000000001E-3</v>
      </c>
      <c r="I15" s="20">
        <v>-1.1096000000000001E-3</v>
      </c>
      <c r="J15" s="20">
        <v>2.4899000000000002E-3</v>
      </c>
      <c r="K15" s="20">
        <v>0</v>
      </c>
      <c r="L15" s="20">
        <v>1.8403E-3</v>
      </c>
      <c r="M15" s="91">
        <v>0</v>
      </c>
      <c r="N15" s="35">
        <v>0</v>
      </c>
      <c r="O15" s="35">
        <v>0.55631070000000005</v>
      </c>
      <c r="P15" s="35">
        <v>0.44368930000000001</v>
      </c>
      <c r="Q15" s="15">
        <v>2.5000000000000001E-2</v>
      </c>
      <c r="R15" s="15">
        <v>3.0000000000000001E-3</v>
      </c>
      <c r="S15" s="15">
        <v>2.8000000000000001E-2</v>
      </c>
      <c r="T15" s="14">
        <f>R15/S15</f>
        <v>0.10714285714285714</v>
      </c>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6"/>
      <c r="BE15" s="40"/>
      <c r="BF15" s="40"/>
      <c r="BG15" s="40"/>
      <c r="BH15" s="40"/>
      <c r="BI15" s="40"/>
      <c r="BJ15" s="40"/>
      <c r="BK15" s="14"/>
      <c r="BL15" s="41"/>
      <c r="BM15" s="41"/>
      <c r="BN15" s="41"/>
      <c r="BO15" s="41"/>
      <c r="BP15" s="26"/>
      <c r="BQ15" s="15">
        <v>5.9080000000000004</v>
      </c>
      <c r="BR15" s="20">
        <v>5.5E-2</v>
      </c>
      <c r="BS15" s="20">
        <v>7.3999999999999996E-2</v>
      </c>
      <c r="BT15" s="20">
        <v>5.5E-2</v>
      </c>
      <c r="BU15" s="15"/>
      <c r="BV15" s="15"/>
      <c r="BW15" s="15"/>
      <c r="BX15" s="15"/>
      <c r="BY15" s="15"/>
      <c r="BZ15" s="15"/>
      <c r="CA15" s="15"/>
      <c r="CB15" s="30">
        <v>1.17374E-2</v>
      </c>
      <c r="CC15" s="30">
        <v>-2.6889999999999998E-4</v>
      </c>
      <c r="CD15" s="30">
        <v>3.4264E-3</v>
      </c>
      <c r="CE15" s="30">
        <v>1.4393E-2</v>
      </c>
      <c r="CF15" s="30">
        <v>-5.8132000000000001E-3</v>
      </c>
      <c r="CG15" s="30">
        <v>-1.1241599999999999E-2</v>
      </c>
      <c r="CH15" s="30">
        <v>1.8021999999999999E-3</v>
      </c>
      <c r="CI15" s="30">
        <v>-3.7456999999999998E-3</v>
      </c>
      <c r="CJ15" s="30">
        <v>-5.4091E-3</v>
      </c>
      <c r="CK15" s="30">
        <v>-3.8890000000000001E-3</v>
      </c>
      <c r="CL15" s="30">
        <f t="shared" si="0"/>
        <v>-1.3043799999999999E-2</v>
      </c>
      <c r="CM15" s="30">
        <f t="shared" si="1"/>
        <v>2.47812E-2</v>
      </c>
      <c r="CN15" s="31">
        <f>-CL15/CM15</f>
        <v>0.52635869126595969</v>
      </c>
      <c r="CO15" s="73">
        <v>-1.1492992178284114E-2</v>
      </c>
      <c r="CP15" s="73">
        <v>5.3837417459003944E-3</v>
      </c>
      <c r="CQ15" s="73">
        <v>2.9959230338352068E-2</v>
      </c>
      <c r="CR15" s="73">
        <v>1.3391261334764835E-2</v>
      </c>
      <c r="CS15" s="73">
        <v>4.1452222516636182E-2</v>
      </c>
      <c r="CT15" s="73">
        <v>8.007519588864441E-3</v>
      </c>
      <c r="CU15" s="81">
        <v>-3.261E-2</v>
      </c>
      <c r="CV15" s="81">
        <v>-4.8719999999999999E-2</v>
      </c>
      <c r="CW15" s="81">
        <v>-1.762E-2</v>
      </c>
      <c r="CX15" s="81">
        <v>-1.6109999999999999E-2</v>
      </c>
      <c r="CY15" s="81">
        <v>1.4990000000000002E-2</v>
      </c>
      <c r="CZ15" s="81">
        <v>4.2199999999999994E-2</v>
      </c>
      <c r="DA15" s="81">
        <v>3.1099999999999999E-2</v>
      </c>
      <c r="DB15" s="73">
        <v>-1.5478E-2</v>
      </c>
      <c r="DC15" s="73">
        <v>8.8330000000000006E-3</v>
      </c>
      <c r="DD15" s="73">
        <v>1.6691000000000001E-2</v>
      </c>
      <c r="DE15" s="73">
        <v>3.2675000000000003E-2</v>
      </c>
      <c r="DF15" s="73">
        <v>7.79E-3</v>
      </c>
      <c r="DG15" s="80">
        <v>-2.4723999999999999E-2</v>
      </c>
      <c r="DH15" s="80">
        <v>7.3439999999999998E-3</v>
      </c>
      <c r="DI15" s="80">
        <v>2.0471E-2</v>
      </c>
      <c r="DJ15" s="80">
        <v>4.5906000000000002E-2</v>
      </c>
      <c r="DK15" s="80">
        <v>1.3011999999999999E-2</v>
      </c>
      <c r="DL15" s="73">
        <v>1.6816999999999999E-2</v>
      </c>
      <c r="DM15" s="73">
        <v>9.2230000000000003E-3</v>
      </c>
      <c r="DN15" s="73">
        <v>-4.901E-3</v>
      </c>
      <c r="DO15" s="73">
        <v>-2.2055999999999999E-2</v>
      </c>
      <c r="DP15" s="73">
        <v>-1.4E-2</v>
      </c>
      <c r="DQ15" s="73">
        <v>-1.414E-2</v>
      </c>
      <c r="DR15" s="73">
        <v>-1.2423999999999999E-2</v>
      </c>
      <c r="DS15" s="73">
        <v>-2.0899999999999998E-3</v>
      </c>
      <c r="DT15" s="73">
        <v>1.205E-2</v>
      </c>
      <c r="DU15" s="13"/>
    </row>
    <row r="16" spans="1:125" x14ac:dyDescent="0.25">
      <c r="A16" s="2" t="s">
        <v>187</v>
      </c>
      <c r="B16" s="20">
        <v>-3.2764000000000001E-2</v>
      </c>
      <c r="C16" s="90">
        <v>-6.7827E-3</v>
      </c>
      <c r="D16" s="20">
        <v>0</v>
      </c>
      <c r="E16" s="20">
        <v>0</v>
      </c>
      <c r="F16" s="20">
        <v>0</v>
      </c>
      <c r="G16" s="91">
        <v>0</v>
      </c>
      <c r="H16" s="90">
        <v>2.5981299999999999E-2</v>
      </c>
      <c r="I16" s="20">
        <v>8.9669999999999993E-3</v>
      </c>
      <c r="J16" s="20">
        <v>8.3347000000000004E-3</v>
      </c>
      <c r="K16" s="20">
        <v>1.3795000000000001E-3</v>
      </c>
      <c r="L16" s="20">
        <v>0</v>
      </c>
      <c r="M16" s="91">
        <v>0</v>
      </c>
      <c r="N16" s="35">
        <v>0</v>
      </c>
      <c r="O16" s="35">
        <v>0.33157890000000001</v>
      </c>
      <c r="P16" s="35">
        <v>0.66842100000000004</v>
      </c>
      <c r="Q16" s="15">
        <v>7.0000000000000001E-3</v>
      </c>
      <c r="R16" s="15">
        <v>2.5999999999999999E-2</v>
      </c>
      <c r="S16" s="15">
        <v>3.3000000000000002E-2</v>
      </c>
      <c r="T16" s="14">
        <f>R16/S16</f>
        <v>0.78787878787878785</v>
      </c>
      <c r="U16" s="20"/>
      <c r="V16" s="20"/>
      <c r="W16" s="25"/>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6"/>
      <c r="BE16" s="40"/>
      <c r="BF16" s="40"/>
      <c r="BG16" s="40"/>
      <c r="BH16" s="40">
        <v>0</v>
      </c>
      <c r="BI16" s="40">
        <v>0</v>
      </c>
      <c r="BJ16" s="40">
        <v>0</v>
      </c>
      <c r="BK16" s="14"/>
      <c r="BL16" s="41"/>
      <c r="BM16" s="41"/>
      <c r="BN16" s="41"/>
      <c r="BO16" s="41"/>
      <c r="BP16" s="26"/>
      <c r="BQ16" s="15">
        <v>3.8250000000000002</v>
      </c>
      <c r="BR16" s="20">
        <v>-2.1999999999999999E-2</v>
      </c>
      <c r="BS16" s="20">
        <v>-2E-3</v>
      </c>
      <c r="BT16" s="20">
        <v>2.5999999999999999E-2</v>
      </c>
      <c r="BU16" s="15">
        <v>6.6400000000000001E-2</v>
      </c>
      <c r="BV16" s="15">
        <v>2.0500000000000001E-2</v>
      </c>
      <c r="BW16" s="15">
        <v>0.30909999999999999</v>
      </c>
      <c r="BX16" s="15">
        <v>1.32E-2</v>
      </c>
      <c r="BY16" s="15">
        <v>1.6000000000000001E-3</v>
      </c>
      <c r="BZ16" s="15">
        <v>4.1999999999999997E-3</v>
      </c>
      <c r="CA16" s="15">
        <v>1.4E-3</v>
      </c>
      <c r="CB16" s="30">
        <v>-7.2236000000000002E-3</v>
      </c>
      <c r="CC16" s="30">
        <v>-1.4339000000000001E-3</v>
      </c>
      <c r="CD16" s="30">
        <v>-5.6834599999999999E-2</v>
      </c>
      <c r="CE16" s="30">
        <v>-2.3292999999999999E-3</v>
      </c>
      <c r="CF16" s="30">
        <v>5.3374100000000001E-2</v>
      </c>
      <c r="CG16" s="30">
        <v>7.5113999999999997E-3</v>
      </c>
      <c r="CH16" s="30">
        <v>-1.4265E-3</v>
      </c>
      <c r="CI16" s="30">
        <v>-1.6114099999999999E-2</v>
      </c>
      <c r="CJ16" s="30">
        <v>1.02205E-2</v>
      </c>
      <c r="CK16" s="30">
        <v>1.4831499999999999E-2</v>
      </c>
      <c r="CL16" s="30">
        <f t="shared" si="0"/>
        <v>8.9379000000000004E-3</v>
      </c>
      <c r="CM16" s="30">
        <f t="shared" si="1"/>
        <v>-1.6161500000000002E-2</v>
      </c>
      <c r="CN16" s="31"/>
      <c r="CO16" s="73"/>
      <c r="CP16" s="73"/>
      <c r="CQ16" s="73"/>
      <c r="CR16" s="73"/>
      <c r="CS16" s="73"/>
      <c r="CT16" s="73"/>
      <c r="CU16" s="81">
        <v>1.9994999999999999E-2</v>
      </c>
      <c r="CV16" s="81">
        <v>-1.7000000000000001E-2</v>
      </c>
      <c r="CW16" s="81">
        <v>-1.0789999999999999E-2</v>
      </c>
      <c r="CX16" s="81">
        <v>-3.6995E-2</v>
      </c>
      <c r="CY16" s="81">
        <v>-3.0785E-2</v>
      </c>
      <c r="CZ16" s="81">
        <v>-1.1639999999999999E-2</v>
      </c>
      <c r="DA16" s="81">
        <v>6.2100000000000002E-3</v>
      </c>
      <c r="DB16" s="73">
        <v>-6.4057000000000003E-2</v>
      </c>
      <c r="DC16" s="73">
        <v>-5.1077999999999998E-2</v>
      </c>
      <c r="DD16" s="73">
        <v>-4.4352000000000003E-2</v>
      </c>
      <c r="DE16" s="73">
        <v>2.1054E-2</v>
      </c>
      <c r="DF16" s="73">
        <v>7.0870000000000004E-3</v>
      </c>
      <c r="DG16" s="80">
        <v>-0.10152600000000001</v>
      </c>
      <c r="DH16" s="80">
        <v>-9.7872000000000001E-2</v>
      </c>
      <c r="DI16" s="80">
        <v>-8.3226999999999995E-2</v>
      </c>
      <c r="DJ16" s="80">
        <v>1.9552E-2</v>
      </c>
      <c r="DK16" s="80">
        <v>1.5433000000000001E-2</v>
      </c>
      <c r="DL16" s="73">
        <v>2.3824000000000001E-2</v>
      </c>
      <c r="DM16" s="73">
        <v>2.1703E-2</v>
      </c>
      <c r="DN16" s="73">
        <v>2.2879E-2</v>
      </c>
      <c r="DO16" s="73">
        <v>-1.0089999999999999E-3</v>
      </c>
      <c r="DP16" s="73">
        <v>1.2390000000000001E-3</v>
      </c>
      <c r="DQ16" s="73">
        <v>-2.8089999999999999E-3</v>
      </c>
      <c r="DR16" s="73">
        <v>-5.8900000000000003E-3</v>
      </c>
      <c r="DS16" s="73">
        <v>-1.2160000000000001E-3</v>
      </c>
      <c r="DT16" s="73">
        <v>1.593E-3</v>
      </c>
      <c r="DU16" s="13"/>
    </row>
    <row r="17" spans="1:125" x14ac:dyDescent="0.25">
      <c r="A17" s="2" t="s">
        <v>188</v>
      </c>
      <c r="B17" s="20"/>
      <c r="C17" s="90"/>
      <c r="D17" s="20"/>
      <c r="E17" s="20"/>
      <c r="F17" s="20"/>
      <c r="G17" s="91"/>
      <c r="H17" s="90"/>
      <c r="I17" s="20"/>
      <c r="J17" s="20"/>
      <c r="K17" s="20"/>
      <c r="L17" s="20"/>
      <c r="M17" s="91"/>
      <c r="N17" s="35"/>
      <c r="O17" s="35"/>
      <c r="P17" s="35"/>
      <c r="Q17" s="15"/>
      <c r="R17" s="15"/>
      <c r="S17" s="15"/>
      <c r="T17" s="14"/>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6"/>
      <c r="BE17" s="40"/>
      <c r="BF17" s="40"/>
      <c r="BG17" s="40"/>
      <c r="BH17" s="40"/>
      <c r="BI17" s="40"/>
      <c r="BJ17" s="40"/>
      <c r="BK17" s="14"/>
      <c r="BL17" s="41"/>
      <c r="BM17" s="41"/>
      <c r="BN17" s="41"/>
      <c r="BO17" s="41"/>
      <c r="BP17" s="26"/>
      <c r="BQ17" s="15">
        <v>4.556</v>
      </c>
      <c r="BR17" s="20">
        <v>-3.4000000000000002E-2</v>
      </c>
      <c r="BS17" s="20">
        <v>0.01</v>
      </c>
      <c r="BT17" s="20">
        <v>1.2E-2</v>
      </c>
      <c r="BU17" s="15"/>
      <c r="BV17" s="15"/>
      <c r="BW17" s="15"/>
      <c r="BX17" s="15"/>
      <c r="BY17" s="15"/>
      <c r="BZ17" s="15"/>
      <c r="CA17" s="15"/>
      <c r="CB17" s="30"/>
      <c r="CC17" s="30"/>
      <c r="CD17" s="30"/>
      <c r="CE17" s="30"/>
      <c r="CF17" s="30"/>
      <c r="CG17" s="30"/>
      <c r="CH17" s="30"/>
      <c r="CI17" s="30"/>
      <c r="CJ17" s="30"/>
      <c r="CK17" s="30"/>
      <c r="CL17" s="30"/>
      <c r="CM17" s="30"/>
      <c r="CN17" s="31"/>
      <c r="CO17" s="73"/>
      <c r="CP17" s="73"/>
      <c r="CQ17" s="73"/>
      <c r="CR17" s="73"/>
      <c r="CS17" s="73"/>
      <c r="CT17" s="73"/>
      <c r="CU17" s="81"/>
      <c r="CV17" s="81"/>
      <c r="CW17" s="81"/>
      <c r="CX17" s="81"/>
      <c r="CY17" s="81"/>
      <c r="CZ17" s="81"/>
      <c r="DA17" s="81"/>
      <c r="DB17" s="73">
        <v>-0.176646</v>
      </c>
      <c r="DC17" s="73">
        <v>-0.155524</v>
      </c>
      <c r="DD17" s="73">
        <v>-3.8370000000000001E-2</v>
      </c>
      <c r="DE17" s="73">
        <v>0.16794200000000001</v>
      </c>
      <c r="DF17" s="73">
        <v>0.13872999999999999</v>
      </c>
      <c r="DG17" s="80">
        <v>-0.20275499999999999</v>
      </c>
      <c r="DH17" s="80">
        <v>-0.17633799999999999</v>
      </c>
      <c r="DI17" s="80">
        <v>-6.7025000000000001E-2</v>
      </c>
      <c r="DJ17" s="80">
        <v>0.164851</v>
      </c>
      <c r="DK17" s="80">
        <v>0.129445</v>
      </c>
      <c r="DL17" s="73">
        <v>6.78E-4</v>
      </c>
      <c r="DM17" s="73">
        <v>-2.1038999999999999E-2</v>
      </c>
      <c r="DN17" s="73">
        <v>1.6705000000000001E-2</v>
      </c>
      <c r="DO17" s="73">
        <v>1.9469E-2</v>
      </c>
      <c r="DP17" s="73">
        <v>4.4707999999999998E-2</v>
      </c>
      <c r="DQ17" s="73">
        <v>6.4315999999999998E-2</v>
      </c>
      <c r="DR17" s="73">
        <v>4.2821999999999999E-2</v>
      </c>
      <c r="DS17" s="73">
        <v>2.8608999999999999E-2</v>
      </c>
      <c r="DT17" s="73">
        <v>-3.5707000000000003E-2</v>
      </c>
      <c r="DU17" s="13"/>
    </row>
    <row r="18" spans="1:125" x14ac:dyDescent="0.25">
      <c r="A18" s="2" t="s">
        <v>189</v>
      </c>
      <c r="B18" s="20">
        <v>-3.1520399999999997E-2</v>
      </c>
      <c r="C18" s="90">
        <v>-2.6790999999999999E-2</v>
      </c>
      <c r="D18" s="20">
        <v>-1.93476E-2</v>
      </c>
      <c r="E18" s="20">
        <v>-4.461E-4</v>
      </c>
      <c r="F18" s="20">
        <v>-2.6871999999999998E-3</v>
      </c>
      <c r="G18" s="91">
        <v>-4.3102000000000001E-3</v>
      </c>
      <c r="H18" s="90">
        <v>4.7293999999999999E-3</v>
      </c>
      <c r="I18" s="20">
        <v>0</v>
      </c>
      <c r="J18" s="20">
        <v>3.4933E-3</v>
      </c>
      <c r="K18" s="20">
        <v>6.9870000000000002E-4</v>
      </c>
      <c r="L18" s="20">
        <v>0</v>
      </c>
      <c r="M18" s="91">
        <v>0</v>
      </c>
      <c r="N18" s="35">
        <v>0</v>
      </c>
      <c r="O18" s="35">
        <v>0.46820119999999998</v>
      </c>
      <c r="P18" s="35">
        <v>0.53179880000000002</v>
      </c>
      <c r="Q18" s="15">
        <v>2.7E-2</v>
      </c>
      <c r="R18" s="15">
        <v>5.0000000000000001E-3</v>
      </c>
      <c r="S18" s="15">
        <v>3.2000000000000001E-2</v>
      </c>
      <c r="T18" s="14">
        <f>R18/S18</f>
        <v>0.15625</v>
      </c>
      <c r="U18" s="20">
        <v>1.7999999999999999E-2</v>
      </c>
      <c r="V18" s="20">
        <v>2.9000000000000001E-2</v>
      </c>
      <c r="W18" s="20">
        <v>-8.6999999999999994E-2</v>
      </c>
      <c r="X18" s="20">
        <v>1.7999999999999999E-2</v>
      </c>
      <c r="Y18" s="20">
        <v>0.01</v>
      </c>
      <c r="Z18" s="20">
        <v>0</v>
      </c>
      <c r="AA18" s="20">
        <v>2E-3</v>
      </c>
      <c r="AB18" s="20">
        <v>3.0000000000000001E-3</v>
      </c>
      <c r="AC18" s="20">
        <v>0</v>
      </c>
      <c r="AD18" s="20">
        <v>2.9000000000000001E-2</v>
      </c>
      <c r="AE18" s="20">
        <v>1.7000000000000001E-2</v>
      </c>
      <c r="AF18" s="20">
        <v>1E-3</v>
      </c>
      <c r="AG18" s="20">
        <v>5.0000000000000001E-3</v>
      </c>
      <c r="AH18" s="20">
        <v>4.0000000000000001E-3</v>
      </c>
      <c r="AI18" s="20">
        <v>-4.0000000000000001E-3</v>
      </c>
      <c r="AJ18" s="20">
        <v>5.0000000000000001E-3</v>
      </c>
      <c r="AK18" s="20">
        <v>1.2999999999999999E-2</v>
      </c>
      <c r="AL18" s="20">
        <v>6.0000000000000001E-3</v>
      </c>
      <c r="AM18" s="20">
        <v>2.3E-2</v>
      </c>
      <c r="AN18" s="20">
        <v>5.0000000000000001E-3</v>
      </c>
      <c r="AO18" s="20">
        <v>3.4000000000000002E-2</v>
      </c>
      <c r="AP18" s="20">
        <v>0</v>
      </c>
      <c r="AQ18" s="20">
        <v>7.0000000000000001E-3</v>
      </c>
      <c r="AR18" s="20">
        <v>2E-3</v>
      </c>
      <c r="AS18" s="20">
        <v>1E-3</v>
      </c>
      <c r="AT18" s="20">
        <v>-1E-3</v>
      </c>
      <c r="AU18" s="20">
        <v>0</v>
      </c>
      <c r="AV18" s="20">
        <v>0</v>
      </c>
      <c r="AW18" s="20">
        <v>0</v>
      </c>
      <c r="AX18" s="20">
        <v>0</v>
      </c>
      <c r="AY18" s="20">
        <v>0</v>
      </c>
      <c r="AZ18" s="20">
        <v>-2E-3</v>
      </c>
      <c r="BA18" s="20">
        <v>-1E-3</v>
      </c>
      <c r="BB18" s="20">
        <f>SUM(AN18:AO18,AX18:BA18)</f>
        <v>3.5999999999999997E-2</v>
      </c>
      <c r="BC18" s="20">
        <f>SUM(AN18,AQ18:AS18,AT18:AW18)</f>
        <v>1.3999999999999999E-2</v>
      </c>
      <c r="BD18" s="26">
        <f>BC18/(BB18+BC18)</f>
        <v>0.27999999999999997</v>
      </c>
      <c r="BE18" s="40"/>
      <c r="BF18" s="40"/>
      <c r="BG18" s="40"/>
      <c r="BH18" s="40"/>
      <c r="BI18" s="40"/>
      <c r="BJ18" s="40"/>
      <c r="BK18" s="14"/>
      <c r="BL18" s="41">
        <v>1.93</v>
      </c>
      <c r="BM18" s="41">
        <v>1.93</v>
      </c>
      <c r="BN18" s="41">
        <v>0.44</v>
      </c>
      <c r="BO18" s="41">
        <v>0.44</v>
      </c>
      <c r="BP18" s="26">
        <f>SUM(BN18:BO18)/SUM(BL18:BO18)</f>
        <v>0.18565400843881855</v>
      </c>
      <c r="BQ18" s="15">
        <v>5.3929999999999998</v>
      </c>
      <c r="BR18" s="20">
        <v>-8.9999999999999993E-3</v>
      </c>
      <c r="BS18" s="20">
        <v>0.04</v>
      </c>
      <c r="BT18" s="20">
        <v>5.8000000000000003E-2</v>
      </c>
      <c r="BU18" s="15">
        <v>7.1599999999999997E-2</v>
      </c>
      <c r="BV18" s="15">
        <v>2.4400000000000002E-2</v>
      </c>
      <c r="BW18" s="15">
        <v>0.34050000000000002</v>
      </c>
      <c r="BX18" s="15">
        <v>1.72E-2</v>
      </c>
      <c r="BY18" s="15">
        <v>3.5999999999999999E-3</v>
      </c>
      <c r="BZ18" s="15">
        <v>1.4E-3</v>
      </c>
      <c r="CA18" s="15">
        <v>2.2000000000000001E-3</v>
      </c>
      <c r="CB18" s="30">
        <v>-4.2614000000000003E-3</v>
      </c>
      <c r="CC18" s="30">
        <v>-3.3520999999999998E-3</v>
      </c>
      <c r="CD18" s="30">
        <v>1.9902000000000001E-3</v>
      </c>
      <c r="CE18" s="30">
        <v>1.00984E-2</v>
      </c>
      <c r="CF18" s="30">
        <v>-1.29978E-2</v>
      </c>
      <c r="CG18" s="30">
        <v>5.9999999999999995E-4</v>
      </c>
      <c r="CH18" s="30">
        <v>-3.8709999999999998E-4</v>
      </c>
      <c r="CI18" s="30">
        <v>-2.0292999999999999E-3</v>
      </c>
      <c r="CJ18" s="30">
        <v>-3.2805E-3</v>
      </c>
      <c r="CK18" s="30">
        <v>6.2968E-3</v>
      </c>
      <c r="CL18" s="30">
        <f t="shared" si="0"/>
        <v>9.8709999999999987E-4</v>
      </c>
      <c r="CM18" s="30">
        <f t="shared" si="1"/>
        <v>-5.2484999999999997E-3</v>
      </c>
      <c r="CN18" s="31"/>
      <c r="CO18" s="73"/>
      <c r="CP18" s="73"/>
      <c r="CQ18" s="73"/>
      <c r="CR18" s="73"/>
      <c r="CS18" s="73"/>
      <c r="CT18" s="73"/>
      <c r="CU18" s="81">
        <v>2.1680000000000001E-2</v>
      </c>
      <c r="CV18" s="81">
        <v>-1.7270000000000001E-2</v>
      </c>
      <c r="CW18" s="81">
        <v>-1.376E-2</v>
      </c>
      <c r="CX18" s="81">
        <v>-3.8949999999999999E-2</v>
      </c>
      <c r="CY18" s="81">
        <v>-3.5439999999999999E-2</v>
      </c>
      <c r="CZ18" s="81">
        <v>-1.2699999999999999E-2</v>
      </c>
      <c r="DA18" s="81">
        <v>3.5099999999999997E-3</v>
      </c>
      <c r="DB18" s="73">
        <v>-8.2700999999999997E-2</v>
      </c>
      <c r="DC18" s="73">
        <v>-5.1852000000000002E-2</v>
      </c>
      <c r="DD18" s="73">
        <v>-3.4049999999999997E-2</v>
      </c>
      <c r="DE18" s="73">
        <v>5.3037000000000001E-2</v>
      </c>
      <c r="DF18" s="73">
        <v>1.8775E-2</v>
      </c>
      <c r="DG18" s="80">
        <v>-0.11218</v>
      </c>
      <c r="DH18" s="80">
        <v>-8.1436999999999996E-2</v>
      </c>
      <c r="DI18" s="80">
        <v>-7.1970000000000006E-2</v>
      </c>
      <c r="DJ18" s="80">
        <v>4.3834999999999999E-2</v>
      </c>
      <c r="DK18" s="80">
        <v>9.9850000000000008E-3</v>
      </c>
      <c r="DL18" s="73">
        <v>2.0138E-2</v>
      </c>
      <c r="DM18" s="73">
        <v>2.5214E-2</v>
      </c>
      <c r="DN18" s="73">
        <v>3.3234E-2</v>
      </c>
      <c r="DO18" s="73">
        <v>1.4271000000000001E-2</v>
      </c>
      <c r="DP18" s="73">
        <v>8.4569999999999992E-3</v>
      </c>
      <c r="DQ18" s="73">
        <v>6.783E-3</v>
      </c>
      <c r="DR18" s="73">
        <v>2.5690000000000001E-3</v>
      </c>
      <c r="DS18" s="73">
        <v>1.6645E-2</v>
      </c>
      <c r="DT18" s="73">
        <v>9.861E-3</v>
      </c>
      <c r="DU18" s="13"/>
    </row>
    <row r="19" spans="1:125" x14ac:dyDescent="0.25">
      <c r="A19" s="2" t="s">
        <v>190</v>
      </c>
      <c r="B19" s="20">
        <v>-7.2874000000000003E-3</v>
      </c>
      <c r="C19" s="90">
        <v>-1.6421999999999999E-3</v>
      </c>
      <c r="D19" s="20">
        <v>-5.6450000000000001E-4</v>
      </c>
      <c r="E19" s="20">
        <v>-7.1849999999999995E-4</v>
      </c>
      <c r="F19" s="20">
        <v>0</v>
      </c>
      <c r="G19" s="91">
        <v>-3.592E-4</v>
      </c>
      <c r="H19" s="90">
        <v>5.6452000000000004E-3</v>
      </c>
      <c r="I19" s="20">
        <v>0</v>
      </c>
      <c r="J19" s="20">
        <v>2.1040999999999998E-3</v>
      </c>
      <c r="K19" s="20">
        <v>2.5660000000000001E-3</v>
      </c>
      <c r="L19" s="20">
        <v>3.079E-4</v>
      </c>
      <c r="M19" s="91">
        <v>0</v>
      </c>
      <c r="N19" s="35">
        <v>0</v>
      </c>
      <c r="O19" s="35">
        <v>0.6830986</v>
      </c>
      <c r="P19" s="35">
        <v>0.3169014</v>
      </c>
      <c r="Q19" s="15">
        <v>2E-3</v>
      </c>
      <c r="R19" s="15">
        <v>6.0000000000000001E-3</v>
      </c>
      <c r="S19" s="15">
        <v>8.0000000000000002E-3</v>
      </c>
      <c r="T19" s="14">
        <f>R19/S19</f>
        <v>0.75</v>
      </c>
      <c r="U19" s="20">
        <v>1.6E-2</v>
      </c>
      <c r="V19" s="20">
        <v>1.4E-2</v>
      </c>
      <c r="W19" s="20">
        <v>-4.9000000000000002E-2</v>
      </c>
      <c r="X19" s="20">
        <v>1.6E-2</v>
      </c>
      <c r="Y19" s="20">
        <v>3.0000000000000001E-3</v>
      </c>
      <c r="Z19" s="20">
        <v>1E-3</v>
      </c>
      <c r="AA19" s="20">
        <v>8.9999999999999993E-3</v>
      </c>
      <c r="AB19" s="20">
        <v>3.0000000000000001E-3</v>
      </c>
      <c r="AC19" s="20">
        <v>0</v>
      </c>
      <c r="AD19" s="20">
        <v>1.4E-2</v>
      </c>
      <c r="AE19" s="20">
        <v>3.0000000000000001E-3</v>
      </c>
      <c r="AF19" s="20">
        <v>0</v>
      </c>
      <c r="AG19" s="20">
        <v>0.01</v>
      </c>
      <c r="AH19" s="20">
        <v>1E-3</v>
      </c>
      <c r="AI19" s="20">
        <v>-1E-3</v>
      </c>
      <c r="AJ19" s="20">
        <v>1.2999999999999999E-2</v>
      </c>
      <c r="AK19" s="20">
        <v>2E-3</v>
      </c>
      <c r="AL19" s="20">
        <v>4.0000000000000001E-3</v>
      </c>
      <c r="AM19" s="20">
        <v>0.01</v>
      </c>
      <c r="AN19" s="20">
        <v>2E-3</v>
      </c>
      <c r="AO19" s="20">
        <v>1.7999999999999999E-2</v>
      </c>
      <c r="AP19" s="20">
        <v>0</v>
      </c>
      <c r="AQ19" s="20">
        <v>5.0000000000000001E-3</v>
      </c>
      <c r="AR19" s="20">
        <v>3.0000000000000001E-3</v>
      </c>
      <c r="AS19" s="20">
        <v>1E-3</v>
      </c>
      <c r="AT19" s="20">
        <v>0</v>
      </c>
      <c r="AU19" s="20">
        <v>0</v>
      </c>
      <c r="AV19" s="20">
        <v>-1E-3</v>
      </c>
      <c r="AW19" s="20">
        <v>0</v>
      </c>
      <c r="AX19" s="20">
        <v>0</v>
      </c>
      <c r="AY19" s="20">
        <v>0</v>
      </c>
      <c r="AZ19" s="20">
        <v>0</v>
      </c>
      <c r="BA19" s="20">
        <v>0</v>
      </c>
      <c r="BB19" s="20">
        <f>SUM(AN19:AO19,AX19:BA19)</f>
        <v>1.9999999999999997E-2</v>
      </c>
      <c r="BC19" s="20">
        <f>SUM(AN19,AQ19:AS19,AT19:AW19)</f>
        <v>9.9999999999999985E-3</v>
      </c>
      <c r="BD19" s="26">
        <f>BC19/(BB19+BC19)</f>
        <v>0.33333333333333331</v>
      </c>
      <c r="BE19" s="40">
        <v>0.7</v>
      </c>
      <c r="BF19" s="40">
        <v>16.200000000000003</v>
      </c>
      <c r="BG19" s="40">
        <v>44.7</v>
      </c>
      <c r="BH19" s="40"/>
      <c r="BI19" s="40"/>
      <c r="BJ19" s="40"/>
      <c r="BK19" s="14">
        <f>BF19/(BE19+BF19)</f>
        <v>0.95857988165680474</v>
      </c>
      <c r="BL19" s="41">
        <v>0.7</v>
      </c>
      <c r="BM19" s="41">
        <v>0</v>
      </c>
      <c r="BN19" s="41">
        <v>16.25</v>
      </c>
      <c r="BO19" s="41">
        <v>4</v>
      </c>
      <c r="BP19" s="26">
        <f>SUM(BN19:BO19)/SUM(BL19:BO19)</f>
        <v>0.96658711217183779</v>
      </c>
      <c r="BQ19" s="15">
        <v>5.492</v>
      </c>
      <c r="BR19" s="20">
        <v>0.04</v>
      </c>
      <c r="BS19" s="20">
        <v>5.6000000000000001E-2</v>
      </c>
      <c r="BT19" s="20">
        <v>1.6E-2</v>
      </c>
      <c r="BU19" s="15">
        <v>3.7999999999999999E-2</v>
      </c>
      <c r="BV19" s="15">
        <v>1.41E-2</v>
      </c>
      <c r="BW19" s="15">
        <v>0.37209999999999999</v>
      </c>
      <c r="BX19" s="15">
        <v>9.2999999999999992E-3</v>
      </c>
      <c r="BY19" s="15">
        <v>1.4E-3</v>
      </c>
      <c r="BZ19" s="15">
        <v>2.5999999999999999E-3</v>
      </c>
      <c r="CA19" s="15">
        <v>8.0000000000000004E-4</v>
      </c>
      <c r="CB19" s="30"/>
      <c r="CC19" s="30"/>
      <c r="CD19" s="30"/>
      <c r="CE19" s="30"/>
      <c r="CF19" s="30"/>
      <c r="CG19" s="30"/>
      <c r="CH19" s="30"/>
      <c r="CI19" s="30"/>
      <c r="CJ19" s="30"/>
      <c r="CK19" s="30"/>
      <c r="CL19" s="30"/>
      <c r="CM19" s="30"/>
      <c r="CN19" s="31"/>
      <c r="CO19" s="73">
        <v>4.3511358705900886E-3</v>
      </c>
      <c r="CP19" s="73">
        <v>1.700588002514003E-2</v>
      </c>
      <c r="CQ19" s="73">
        <v>-7.1427505873008631E-3</v>
      </c>
      <c r="CR19" s="73">
        <v>3.6915322054134447E-2</v>
      </c>
      <c r="CS19" s="73">
        <v>-1.1493886457890951E-2</v>
      </c>
      <c r="CT19" s="73">
        <v>1.9909442028994421E-2</v>
      </c>
      <c r="CU19" s="81">
        <v>-3.7795000000000002E-2</v>
      </c>
      <c r="CV19" s="81">
        <v>-5.7020000000000001E-2</v>
      </c>
      <c r="CW19" s="81">
        <v>-3.5019999999999996E-2</v>
      </c>
      <c r="CX19" s="81">
        <v>-1.9225000000000003E-2</v>
      </c>
      <c r="CY19" s="81">
        <v>2.7750000000000001E-3</v>
      </c>
      <c r="CZ19" s="81">
        <v>2.2189999999999998E-2</v>
      </c>
      <c r="DA19" s="81">
        <v>2.2000000000000002E-2</v>
      </c>
      <c r="DB19" s="73">
        <v>-3.2252000000000003E-2</v>
      </c>
      <c r="DC19" s="73">
        <v>-1.5561E-2</v>
      </c>
      <c r="DD19" s="73">
        <v>4.5319999999999996E-3</v>
      </c>
      <c r="DE19" s="73">
        <v>3.8010000000000002E-2</v>
      </c>
      <c r="DF19" s="73">
        <v>2.0410000000000001E-2</v>
      </c>
      <c r="DG19" s="80">
        <v>-4.5858000000000003E-2</v>
      </c>
      <c r="DH19" s="80">
        <v>-3.3645000000000001E-2</v>
      </c>
      <c r="DI19" s="80">
        <v>-1.4307E-2</v>
      </c>
      <c r="DJ19" s="80">
        <v>3.2601999999999999E-2</v>
      </c>
      <c r="DK19" s="80">
        <v>1.9643000000000001E-2</v>
      </c>
      <c r="DL19" s="73">
        <v>9.0670000000000004E-3</v>
      </c>
      <c r="DM19" s="73">
        <v>1.0932000000000001E-2</v>
      </c>
      <c r="DN19" s="73">
        <v>9.5069999999999998E-3</v>
      </c>
      <c r="DO19" s="73">
        <v>4.55E-4</v>
      </c>
      <c r="DP19" s="73">
        <v>-1.4480000000000001E-3</v>
      </c>
      <c r="DQ19" s="73">
        <v>-6.4970000000000002E-3</v>
      </c>
      <c r="DR19" s="73">
        <v>-3.7880000000000001E-3</v>
      </c>
      <c r="DS19" s="73">
        <v>1.9553999999999998E-2</v>
      </c>
      <c r="DT19" s="73">
        <v>2.6051000000000001E-2</v>
      </c>
      <c r="DU19" s="13"/>
    </row>
    <row r="20" spans="1:125" x14ac:dyDescent="0.25">
      <c r="A20" s="2" t="s">
        <v>191</v>
      </c>
      <c r="B20" s="20">
        <v>-3.19387E-2</v>
      </c>
      <c r="C20" s="90">
        <v>-1.6424600000000001E-2</v>
      </c>
      <c r="D20" s="20">
        <v>-5.7489000000000004E-3</v>
      </c>
      <c r="E20" s="20">
        <v>-3.2081000000000002E-3</v>
      </c>
      <c r="F20" s="20">
        <v>-4.3219999999999999E-4</v>
      </c>
      <c r="G20" s="91">
        <v>-7.0353999999999998E-3</v>
      </c>
      <c r="H20" s="90">
        <v>1.5514099999999999E-2</v>
      </c>
      <c r="I20" s="20">
        <v>0</v>
      </c>
      <c r="J20" s="20">
        <v>7.8957000000000003E-3</v>
      </c>
      <c r="K20" s="20">
        <v>2.9348E-3</v>
      </c>
      <c r="L20" s="20">
        <v>3.2483E-3</v>
      </c>
      <c r="M20" s="91">
        <v>0</v>
      </c>
      <c r="N20" s="35">
        <v>0</v>
      </c>
      <c r="O20" s="35">
        <v>0.48190569999999999</v>
      </c>
      <c r="P20" s="35">
        <v>0.51809430000000001</v>
      </c>
      <c r="Q20" s="15">
        <v>1.6E-2</v>
      </c>
      <c r="R20" s="15">
        <v>1.6E-2</v>
      </c>
      <c r="S20" s="15">
        <v>3.2000000000000001E-2</v>
      </c>
      <c r="T20" s="14">
        <f>R20/S20</f>
        <v>0.5</v>
      </c>
      <c r="U20" s="20">
        <v>1.7000000000000001E-2</v>
      </c>
      <c r="V20" s="20">
        <v>2.4E-2</v>
      </c>
      <c r="W20" s="20">
        <v>-0.05</v>
      </c>
      <c r="X20" s="20">
        <v>1.7000000000000001E-2</v>
      </c>
      <c r="Y20" s="20">
        <v>5.0000000000000001E-3</v>
      </c>
      <c r="Z20" s="20">
        <v>4.0000000000000001E-3</v>
      </c>
      <c r="AA20" s="20">
        <v>5.0000000000000001E-3</v>
      </c>
      <c r="AB20" s="20">
        <v>4.0000000000000001E-3</v>
      </c>
      <c r="AC20" s="20">
        <v>0</v>
      </c>
      <c r="AD20" s="20">
        <v>2.4E-2</v>
      </c>
      <c r="AE20" s="20">
        <v>1.0999999999999999E-2</v>
      </c>
      <c r="AF20" s="20">
        <v>4.0000000000000001E-3</v>
      </c>
      <c r="AG20" s="20">
        <v>4.0000000000000001E-3</v>
      </c>
      <c r="AH20" s="20">
        <v>4.0000000000000001E-3</v>
      </c>
      <c r="AI20" s="20">
        <v>0</v>
      </c>
      <c r="AJ20" s="20">
        <v>1.2E-2</v>
      </c>
      <c r="AK20" s="20">
        <v>5.0000000000000001E-3</v>
      </c>
      <c r="AL20" s="20">
        <v>0.01</v>
      </c>
      <c r="AM20" s="20">
        <v>1.4999999999999999E-2</v>
      </c>
      <c r="AN20" s="20">
        <v>1E-3</v>
      </c>
      <c r="AO20" s="20">
        <v>0.02</v>
      </c>
      <c r="AP20" s="20">
        <v>0</v>
      </c>
      <c r="AQ20" s="20">
        <v>8.0000000000000002E-3</v>
      </c>
      <c r="AR20" s="20">
        <v>7.0000000000000001E-3</v>
      </c>
      <c r="AS20" s="20">
        <v>4.0000000000000001E-3</v>
      </c>
      <c r="AT20" s="20">
        <v>0</v>
      </c>
      <c r="AU20" s="20">
        <v>0</v>
      </c>
      <c r="AV20" s="20">
        <v>0</v>
      </c>
      <c r="AW20" s="20">
        <v>0</v>
      </c>
      <c r="AX20" s="20">
        <v>0</v>
      </c>
      <c r="AY20" s="20">
        <v>0</v>
      </c>
      <c r="AZ20" s="20">
        <v>0</v>
      </c>
      <c r="BA20" s="20">
        <v>0</v>
      </c>
      <c r="BB20" s="20">
        <f>SUM(AN20:AO20,AX20:BA20)</f>
        <v>2.1000000000000001E-2</v>
      </c>
      <c r="BC20" s="20">
        <f>SUM(AN20,AQ20:AS20,AT20:AW20)</f>
        <v>0.02</v>
      </c>
      <c r="BD20" s="26">
        <f>BC20/(BB20+BC20)</f>
        <v>0.48780487804878048</v>
      </c>
      <c r="BE20" s="40">
        <v>20.94</v>
      </c>
      <c r="BF20" s="40">
        <v>18.399999999999999</v>
      </c>
      <c r="BG20" s="40">
        <v>70.3</v>
      </c>
      <c r="BH20" s="40"/>
      <c r="BI20" s="40"/>
      <c r="BJ20" s="40"/>
      <c r="BK20" s="14">
        <f>BF20/(BE20+BF20)</f>
        <v>0.46771733604473809</v>
      </c>
      <c r="BL20" s="41">
        <v>17.98</v>
      </c>
      <c r="BM20" s="41">
        <v>34.729999999999997</v>
      </c>
      <c r="BN20" s="41">
        <v>17.97</v>
      </c>
      <c r="BO20" s="41">
        <v>13.62</v>
      </c>
      <c r="BP20" s="26">
        <f>SUM(BN20:BO20)/SUM(BL20:BO20)</f>
        <v>0.37473309608540922</v>
      </c>
      <c r="BQ20" s="15">
        <v>4.1820000000000004</v>
      </c>
      <c r="BR20" s="20">
        <v>4.3999999999999997E-2</v>
      </c>
      <c r="BS20" s="20">
        <v>4.2000000000000003E-2</v>
      </c>
      <c r="BT20" s="20">
        <v>1.4E-2</v>
      </c>
      <c r="BU20" s="15"/>
      <c r="BV20" s="15"/>
      <c r="BW20" s="15"/>
      <c r="BX20" s="15"/>
      <c r="BY20" s="15"/>
      <c r="BZ20" s="15"/>
      <c r="CA20" s="15"/>
      <c r="CB20" s="30">
        <v>-3.5442999999999998E-3</v>
      </c>
      <c r="CC20" s="30">
        <v>2.8543000000000002E-3</v>
      </c>
      <c r="CD20" s="30">
        <v>4.3143000000000001E-3</v>
      </c>
      <c r="CE20" s="30">
        <v>2.5760000000000002E-3</v>
      </c>
      <c r="CF20" s="30">
        <v>-1.3288899999999999E-2</v>
      </c>
      <c r="CG20" s="30">
        <v>-1.31559E-2</v>
      </c>
      <c r="CH20" s="30">
        <v>-9.3380000000000004E-4</v>
      </c>
      <c r="CI20" s="30">
        <v>6.1758000000000004E-3</v>
      </c>
      <c r="CJ20" s="30">
        <v>7.4629999999999998E-4</v>
      </c>
      <c r="CK20" s="30">
        <v>-1.91442E-2</v>
      </c>
      <c r="CL20" s="30">
        <f t="shared" si="0"/>
        <v>-1.22221E-2</v>
      </c>
      <c r="CM20" s="30">
        <f t="shared" si="1"/>
        <v>8.6777999999999994E-3</v>
      </c>
      <c r="CN20" s="32">
        <v>1</v>
      </c>
      <c r="CO20" s="73">
        <v>1.5274461882483303E-2</v>
      </c>
      <c r="CP20" s="73">
        <v>-2.8330897605236202E-2</v>
      </c>
      <c r="CQ20" s="73">
        <v>1.5864913173153746E-2</v>
      </c>
      <c r="CR20" s="73">
        <v>-7.0842830481149125E-3</v>
      </c>
      <c r="CS20" s="73">
        <v>5.9045129067044396E-4</v>
      </c>
      <c r="CT20" s="73">
        <v>2.1246614557121291E-2</v>
      </c>
      <c r="CU20" s="81">
        <v>-1.7075E-2</v>
      </c>
      <c r="CV20" s="81">
        <v>-2.2269999999999998E-2</v>
      </c>
      <c r="CW20" s="81">
        <v>1.16E-3</v>
      </c>
      <c r="CX20" s="81">
        <v>-5.195E-3</v>
      </c>
      <c r="CY20" s="81">
        <v>1.8234999999999998E-2</v>
      </c>
      <c r="CZ20" s="81">
        <v>1.1779999999999999E-2</v>
      </c>
      <c r="DA20" s="81">
        <v>2.3429999999999999E-2</v>
      </c>
      <c r="DB20" s="73">
        <v>-4.1180000000000001E-2</v>
      </c>
      <c r="DC20" s="73">
        <v>-2.7079999999999999E-3</v>
      </c>
      <c r="DD20" s="73">
        <v>3.7631999999999999E-2</v>
      </c>
      <c r="DE20" s="73">
        <v>8.2197000000000006E-2</v>
      </c>
      <c r="DF20" s="73">
        <v>4.0448999999999999E-2</v>
      </c>
      <c r="DG20" s="80">
        <v>-5.1228999999999997E-2</v>
      </c>
      <c r="DH20" s="80">
        <v>-1.5800000000000002E-2</v>
      </c>
      <c r="DI20" s="80">
        <v>1.8813E-2</v>
      </c>
      <c r="DJ20" s="80">
        <v>7.3050000000000004E-2</v>
      </c>
      <c r="DK20" s="80">
        <v>3.4707000000000002E-2</v>
      </c>
      <c r="DL20" s="73">
        <v>1.2546E-2</v>
      </c>
      <c r="DM20" s="73">
        <v>1.3724999999999999E-2</v>
      </c>
      <c r="DN20" s="73">
        <v>1.6372000000000001E-2</v>
      </c>
      <c r="DO20" s="73">
        <v>3.9899999999999996E-3</v>
      </c>
      <c r="DP20" s="73">
        <v>2.6549999999999998E-3</v>
      </c>
      <c r="DQ20" s="73">
        <v>1.4381E-2</v>
      </c>
      <c r="DR20" s="73">
        <v>-6.2500000000000001E-4</v>
      </c>
      <c r="DS20" s="73">
        <v>1.027E-2</v>
      </c>
      <c r="DT20" s="73">
        <v>-4.1099999999999999E-3</v>
      </c>
      <c r="DU20" s="13"/>
    </row>
    <row r="21" spans="1:125" x14ac:dyDescent="0.25">
      <c r="A21" s="2" t="s">
        <v>192</v>
      </c>
      <c r="B21" s="20">
        <v>8.1788E-3</v>
      </c>
      <c r="C21" s="90">
        <v>8.1910999999999998E-3</v>
      </c>
      <c r="D21" s="20">
        <v>8.1910999999999998E-3</v>
      </c>
      <c r="E21" s="20">
        <v>0</v>
      </c>
      <c r="F21" s="20">
        <v>0</v>
      </c>
      <c r="G21" s="91">
        <v>0</v>
      </c>
      <c r="H21" s="90">
        <v>1.2300000000000001E-5</v>
      </c>
      <c r="I21" s="20">
        <v>-3.9029999999999998E-3</v>
      </c>
      <c r="J21" s="20">
        <v>1.2325000000000001E-3</v>
      </c>
      <c r="K21" s="20">
        <v>3.9154000000000003E-3</v>
      </c>
      <c r="L21" s="20">
        <v>8.2169999999999997E-4</v>
      </c>
      <c r="M21" s="91">
        <v>0</v>
      </c>
      <c r="N21" s="35">
        <v>0</v>
      </c>
      <c r="O21" s="35">
        <v>1</v>
      </c>
      <c r="P21" s="35">
        <v>0</v>
      </c>
      <c r="Q21" s="15">
        <v>-8.0000000000000002E-3</v>
      </c>
      <c r="R21" s="15">
        <v>0</v>
      </c>
      <c r="S21" s="15">
        <v>-8.0000000000000002E-3</v>
      </c>
      <c r="T21" s="14">
        <f>R21/S21</f>
        <v>0</v>
      </c>
      <c r="U21" s="20">
        <v>6.0000000000000001E-3</v>
      </c>
      <c r="V21" s="20">
        <v>0</v>
      </c>
      <c r="W21" s="20">
        <v>-4.5999999999999999E-2</v>
      </c>
      <c r="X21" s="20">
        <v>6.0000000000000001E-3</v>
      </c>
      <c r="Y21" s="20">
        <v>5.0000000000000001E-3</v>
      </c>
      <c r="Z21" s="20">
        <v>1E-3</v>
      </c>
      <c r="AA21" s="20">
        <v>0</v>
      </c>
      <c r="AB21" s="20">
        <v>0</v>
      </c>
      <c r="AC21" s="20">
        <v>-0.01</v>
      </c>
      <c r="AD21" s="20">
        <v>0</v>
      </c>
      <c r="AE21" s="20">
        <v>0</v>
      </c>
      <c r="AF21" s="20">
        <v>0</v>
      </c>
      <c r="AG21" s="20">
        <v>0</v>
      </c>
      <c r="AH21" s="20">
        <v>0</v>
      </c>
      <c r="AI21" s="20">
        <v>-1.7999999999999999E-2</v>
      </c>
      <c r="AJ21" s="20">
        <v>6.0000000000000001E-3</v>
      </c>
      <c r="AK21" s="20">
        <v>0</v>
      </c>
      <c r="AL21" s="20">
        <v>0</v>
      </c>
      <c r="AM21" s="20">
        <v>0</v>
      </c>
      <c r="AN21" s="20">
        <v>0</v>
      </c>
      <c r="AO21" s="20">
        <v>0</v>
      </c>
      <c r="AP21" s="20">
        <v>0</v>
      </c>
      <c r="AQ21" s="20">
        <v>0</v>
      </c>
      <c r="AR21" s="20">
        <v>6.0000000000000001E-3</v>
      </c>
      <c r="AS21" s="20">
        <v>0</v>
      </c>
      <c r="AT21" s="20">
        <v>-8.0000000000000002E-3</v>
      </c>
      <c r="AU21" s="20">
        <v>0</v>
      </c>
      <c r="AV21" s="20">
        <v>0</v>
      </c>
      <c r="AW21" s="20">
        <v>0</v>
      </c>
      <c r="AX21" s="20">
        <v>0</v>
      </c>
      <c r="AY21" s="20">
        <v>0</v>
      </c>
      <c r="AZ21" s="20">
        <v>0</v>
      </c>
      <c r="BA21" s="20">
        <v>-0.02</v>
      </c>
      <c r="BB21" s="20">
        <f>SUM(AN21:AO21,AX21:BA21)</f>
        <v>-0.02</v>
      </c>
      <c r="BC21" s="20">
        <f>SUM(AN21,AQ21:AS21,AT21:AW21)</f>
        <v>-2E-3</v>
      </c>
      <c r="BD21" s="26"/>
      <c r="BE21" s="40">
        <v>0</v>
      </c>
      <c r="BF21" s="40">
        <v>0</v>
      </c>
      <c r="BG21" s="40">
        <v>23</v>
      </c>
      <c r="BH21" s="40"/>
      <c r="BI21" s="40"/>
      <c r="BJ21" s="40"/>
      <c r="BK21" s="14"/>
      <c r="BL21" s="41">
        <v>0</v>
      </c>
      <c r="BM21" s="41">
        <v>0</v>
      </c>
      <c r="BN21" s="41">
        <v>0</v>
      </c>
      <c r="BO21" s="41">
        <v>0</v>
      </c>
      <c r="BP21" s="26"/>
      <c r="BQ21" s="15">
        <v>8.7520000000000007</v>
      </c>
      <c r="BR21" s="20">
        <v>0.03</v>
      </c>
      <c r="BS21" s="20">
        <v>0.14099999999999999</v>
      </c>
      <c r="BT21" s="20"/>
      <c r="BU21" s="15"/>
      <c r="BV21" s="15"/>
      <c r="BW21" s="15"/>
      <c r="BX21" s="15"/>
      <c r="BY21" s="15"/>
      <c r="BZ21" s="15"/>
      <c r="CA21" s="15"/>
      <c r="CB21" s="30">
        <v>5.2299900000000003E-2</v>
      </c>
      <c r="CC21" s="30">
        <v>0</v>
      </c>
      <c r="CD21" s="30">
        <v>3.1248999999999999E-3</v>
      </c>
      <c r="CE21" s="30">
        <v>-5.2780000000000004E-4</v>
      </c>
      <c r="CF21" s="30">
        <v>4.9702799999999998E-2</v>
      </c>
      <c r="CG21" s="30">
        <v>-9.6516699999999997E-2</v>
      </c>
      <c r="CH21" s="30">
        <v>-6.3399999999999996E-5</v>
      </c>
      <c r="CI21" s="30">
        <v>-3.0286899999999999E-2</v>
      </c>
      <c r="CJ21" s="30">
        <v>-1.7989600000000001E-2</v>
      </c>
      <c r="CK21" s="30">
        <v>-4.8176700000000003E-2</v>
      </c>
      <c r="CL21" s="30">
        <f t="shared" si="0"/>
        <v>-9.6453299999999992E-2</v>
      </c>
      <c r="CM21" s="30">
        <f t="shared" si="1"/>
        <v>0.1487532</v>
      </c>
      <c r="CN21" s="31">
        <f>-CL21/CM21</f>
        <v>0.64841159719589214</v>
      </c>
      <c r="CO21" s="73">
        <v>5.6940965636040522E-2</v>
      </c>
      <c r="CP21" s="73">
        <v>4.4159505700051796E-2</v>
      </c>
      <c r="CQ21" s="73">
        <v>0.13225952261462579</v>
      </c>
      <c r="CR21" s="73">
        <v>4.6001128260387887E-2</v>
      </c>
      <c r="CS21" s="73">
        <v>7.5318556978585249E-2</v>
      </c>
      <c r="CT21" s="73">
        <v>1.8416225603360913E-3</v>
      </c>
      <c r="CU21" s="81">
        <v>-9.7880000000000009E-2</v>
      </c>
      <c r="CV21" s="81">
        <v>-0.12301000000000001</v>
      </c>
      <c r="CW21" s="81">
        <v>-2.581E-2</v>
      </c>
      <c r="CX21" s="81">
        <v>-2.513E-2</v>
      </c>
      <c r="CY21" s="81">
        <v>7.2069999999999995E-2</v>
      </c>
      <c r="CZ21" s="81">
        <v>0.16531999999999999</v>
      </c>
      <c r="DA21" s="81">
        <v>9.7200000000000009E-2</v>
      </c>
      <c r="DB21" s="73">
        <v>-3.3450000000000001E-2</v>
      </c>
      <c r="DC21" s="73">
        <v>-8.1233E-2</v>
      </c>
      <c r="DD21" s="73">
        <v>-0.20091400000000001</v>
      </c>
      <c r="DE21" s="73">
        <v>-0.17326</v>
      </c>
      <c r="DF21" s="73">
        <v>-0.13026299999999999</v>
      </c>
      <c r="DG21" s="80">
        <v>-6.6972000000000004E-2</v>
      </c>
      <c r="DH21" s="80">
        <v>-8.1573000000000007E-2</v>
      </c>
      <c r="DI21" s="80">
        <v>-0.171236</v>
      </c>
      <c r="DJ21" s="80">
        <v>-0.10787099999999999</v>
      </c>
      <c r="DK21" s="80">
        <v>-9.7589999999999996E-2</v>
      </c>
      <c r="DL21" s="73">
        <v>1.6320000000000001E-2</v>
      </c>
      <c r="DM21" s="73">
        <v>-2.5524000000000002E-2</v>
      </c>
      <c r="DN21" s="73">
        <v>-5.9978999999999998E-2</v>
      </c>
      <c r="DO21" s="73">
        <v>-7.8977000000000006E-2</v>
      </c>
      <c r="DP21" s="73">
        <v>-3.7524000000000002E-2</v>
      </c>
      <c r="DQ21" s="73">
        <v>-2.3857E-2</v>
      </c>
      <c r="DR21" s="73">
        <v>-1.3780000000000001E-3</v>
      </c>
      <c r="DS21" s="73">
        <v>3.8441000000000003E-2</v>
      </c>
      <c r="DT21" s="73">
        <v>6.2297999999999999E-2</v>
      </c>
      <c r="DU21" s="13"/>
    </row>
    <row r="22" spans="1:125" x14ac:dyDescent="0.25">
      <c r="A22" s="2" t="s">
        <v>193</v>
      </c>
      <c r="B22" s="20">
        <v>7.6876799999999995E-2</v>
      </c>
      <c r="C22" s="90">
        <v>2.2350999999999998E-3</v>
      </c>
      <c r="D22" s="20">
        <v>-6.3860999999999996E-3</v>
      </c>
      <c r="E22" s="20">
        <v>-1.127E-3</v>
      </c>
      <c r="F22" s="20">
        <v>2.3252800000000001E-2</v>
      </c>
      <c r="G22" s="91">
        <v>-1.4650399999999999E-2</v>
      </c>
      <c r="H22" s="90">
        <v>-7.4641700000000005E-2</v>
      </c>
      <c r="I22" s="20">
        <v>-3.2080499999999998E-2</v>
      </c>
      <c r="J22" s="20">
        <v>0</v>
      </c>
      <c r="K22" s="20">
        <v>-3.3695799999999998E-2</v>
      </c>
      <c r="L22" s="20">
        <v>-4.3575000000000003E-3</v>
      </c>
      <c r="M22" s="91">
        <v>-4.5078000000000002E-3</v>
      </c>
      <c r="N22" s="35">
        <v>0</v>
      </c>
      <c r="O22" s="35">
        <v>0.5130711</v>
      </c>
      <c r="P22" s="35">
        <v>0.4869289</v>
      </c>
      <c r="Q22" s="15">
        <v>-2E-3</v>
      </c>
      <c r="R22" s="15">
        <v>-7.4999999999999997E-2</v>
      </c>
      <c r="S22" s="15">
        <v>-7.6999999999999999E-2</v>
      </c>
      <c r="T22" s="14">
        <f>R22/S22</f>
        <v>0.97402597402597402</v>
      </c>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6"/>
      <c r="BE22" s="40"/>
      <c r="BF22" s="40"/>
      <c r="BG22" s="40"/>
      <c r="BH22" s="40"/>
      <c r="BI22" s="40"/>
      <c r="BJ22" s="40"/>
      <c r="BK22" s="14"/>
      <c r="BL22" s="41"/>
      <c r="BM22" s="41"/>
      <c r="BN22" s="41"/>
      <c r="BO22" s="41"/>
      <c r="BP22" s="26"/>
      <c r="BQ22" s="15"/>
      <c r="BR22" s="20">
        <v>9.8000000000000004E-2</v>
      </c>
      <c r="BS22" s="20">
        <v>-1E-3</v>
      </c>
      <c r="BT22" s="20">
        <v>5.0000000000000001E-3</v>
      </c>
      <c r="BU22" s="15"/>
      <c r="BV22" s="15"/>
      <c r="BW22" s="15"/>
      <c r="BX22" s="15"/>
      <c r="BY22" s="15"/>
      <c r="BZ22" s="15"/>
      <c r="CA22" s="15"/>
      <c r="CB22" s="30">
        <v>-1.1057600000000001E-2</v>
      </c>
      <c r="CC22" s="30">
        <v>2.275E-4</v>
      </c>
      <c r="CD22" s="30">
        <v>-3.2236000000000001E-2</v>
      </c>
      <c r="CE22" s="30">
        <v>1.259E-2</v>
      </c>
      <c r="CF22" s="30">
        <v>8.3608999999999992E-3</v>
      </c>
      <c r="CG22" s="30">
        <v>-2.04266E-2</v>
      </c>
      <c r="CH22" s="30">
        <v>-4.2700000000000004E-3</v>
      </c>
      <c r="CI22" s="30">
        <v>-1.2722900000000001E-2</v>
      </c>
      <c r="CJ22" s="30">
        <v>1.1557100000000001E-2</v>
      </c>
      <c r="CK22" s="30">
        <v>-1.49908E-2</v>
      </c>
      <c r="CL22" s="30">
        <f t="shared" si="0"/>
        <v>-1.61566E-2</v>
      </c>
      <c r="CM22" s="30">
        <f t="shared" si="1"/>
        <v>5.0989999999999994E-3</v>
      </c>
      <c r="CN22" s="32">
        <v>1</v>
      </c>
      <c r="CO22" s="73"/>
      <c r="CP22" s="73"/>
      <c r="CQ22" s="73"/>
      <c r="CR22" s="73"/>
      <c r="CS22" s="73"/>
      <c r="CT22" s="73"/>
      <c r="CU22" s="81">
        <v>-8.1439999999999999E-2</v>
      </c>
      <c r="CV22" s="81">
        <v>-5.0029999999999998E-2</v>
      </c>
      <c r="CW22" s="81">
        <v>-1.5560000000000001E-2</v>
      </c>
      <c r="CX22" s="81">
        <v>3.141E-2</v>
      </c>
      <c r="CY22" s="81">
        <v>6.5879999999999994E-2</v>
      </c>
      <c r="CZ22" s="81">
        <v>1.2809999999999998E-2</v>
      </c>
      <c r="DA22" s="81">
        <v>3.4470000000000001E-2</v>
      </c>
      <c r="DB22" s="73">
        <v>-5.9346999999999997E-2</v>
      </c>
      <c r="DC22" s="73">
        <v>-4.9431999999999997E-2</v>
      </c>
      <c r="DD22" s="73">
        <v>-5.0570999999999998E-2</v>
      </c>
      <c r="DE22" s="73">
        <v>9.3290000000000005E-3</v>
      </c>
      <c r="DF22" s="73">
        <v>-1.199E-3</v>
      </c>
      <c r="DG22" s="80">
        <v>-7.7411999999999995E-2</v>
      </c>
      <c r="DH22" s="80">
        <v>-6.3173999999999994E-2</v>
      </c>
      <c r="DI22" s="80">
        <v>-5.1318000000000003E-2</v>
      </c>
      <c r="DJ22" s="80">
        <v>2.7740000000000001E-2</v>
      </c>
      <c r="DK22" s="80">
        <v>1.2473E-2</v>
      </c>
      <c r="DL22" s="73">
        <v>-1.4864E-2</v>
      </c>
      <c r="DM22" s="73">
        <v>-1.3244000000000001E-2</v>
      </c>
      <c r="DN22" s="73">
        <v>-2.3281E-2</v>
      </c>
      <c r="DO22" s="73">
        <v>-8.9529999999999992E-3</v>
      </c>
      <c r="DP22" s="73">
        <v>-1.0560999999999999E-2</v>
      </c>
      <c r="DQ22" s="73">
        <v>1.3240999999999999E-2</v>
      </c>
      <c r="DR22" s="73">
        <v>9.1999999999999998E-7</v>
      </c>
      <c r="DS22" s="73">
        <v>9.9290000000000003E-3</v>
      </c>
      <c r="DT22" s="73">
        <v>-3.3119999999999998E-3</v>
      </c>
      <c r="DU22" s="13"/>
    </row>
    <row r="23" spans="1:125" x14ac:dyDescent="0.25">
      <c r="A23" s="2" t="s">
        <v>194</v>
      </c>
      <c r="B23" s="20">
        <v>7.2652099999999997E-2</v>
      </c>
      <c r="C23" s="90">
        <v>5.6611799999999997E-2</v>
      </c>
      <c r="D23" s="20">
        <v>9.9653999999999993E-3</v>
      </c>
      <c r="E23" s="20"/>
      <c r="F23" s="20"/>
      <c r="G23" s="91"/>
      <c r="H23" s="90">
        <v>-1.6040200000000001E-2</v>
      </c>
      <c r="I23" s="20"/>
      <c r="J23" s="20"/>
      <c r="K23" s="20"/>
      <c r="L23" s="20"/>
      <c r="M23" s="91"/>
      <c r="N23" s="35">
        <v>0</v>
      </c>
      <c r="O23" s="35">
        <v>0.27940619999999999</v>
      </c>
      <c r="P23" s="35">
        <v>0.72059379999999995</v>
      </c>
      <c r="Q23" s="15"/>
      <c r="R23" s="15"/>
      <c r="S23" s="15"/>
      <c r="T23" s="14"/>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6"/>
      <c r="BE23" s="40"/>
      <c r="BF23" s="40"/>
      <c r="BG23" s="40"/>
      <c r="BH23" s="40"/>
      <c r="BI23" s="40"/>
      <c r="BJ23" s="40"/>
      <c r="BK23" s="14"/>
      <c r="BL23" s="41"/>
      <c r="BM23" s="41"/>
      <c r="BN23" s="41"/>
      <c r="BO23" s="41"/>
      <c r="BP23" s="26"/>
      <c r="BQ23" s="15"/>
      <c r="BR23" s="20"/>
      <c r="BS23" s="20"/>
      <c r="BT23" s="20"/>
      <c r="BU23" s="15">
        <v>4.7199999999999999E-2</v>
      </c>
      <c r="BV23" s="15">
        <v>2.18E-2</v>
      </c>
      <c r="BW23" s="15">
        <v>0.46110000000000001</v>
      </c>
      <c r="BX23" s="15">
        <v>2.1299999999999999E-2</v>
      </c>
      <c r="BY23" s="15">
        <v>-6.7000000000000002E-3</v>
      </c>
      <c r="BZ23" s="15">
        <v>8.9999999999999998E-4</v>
      </c>
      <c r="CA23" s="15">
        <v>6.3E-3</v>
      </c>
      <c r="CB23" s="30">
        <v>7.1440999999999996E-3</v>
      </c>
      <c r="CC23" s="30">
        <v>-1.5497500000000001E-2</v>
      </c>
      <c r="CD23" s="30">
        <v>9.1792999999999996E-3</v>
      </c>
      <c r="CE23" s="30">
        <v>3.5409999999999999E-3</v>
      </c>
      <c r="CF23" s="30">
        <v>9.9212999999999992E-3</v>
      </c>
      <c r="CG23" s="30">
        <v>-4.2747800000000002E-2</v>
      </c>
      <c r="CH23" s="30">
        <v>4.8571999999999999E-3</v>
      </c>
      <c r="CI23" s="30">
        <v>-5.4884E-3</v>
      </c>
      <c r="CJ23" s="30">
        <v>-1.43743E-2</v>
      </c>
      <c r="CK23" s="30">
        <v>-2.7742300000000001E-2</v>
      </c>
      <c r="CL23" s="30">
        <f t="shared" si="0"/>
        <v>-4.7605000000000001E-2</v>
      </c>
      <c r="CM23" s="30">
        <f t="shared" si="1"/>
        <v>5.4749100000000002E-2</v>
      </c>
      <c r="CN23" s="31">
        <f>-CL23/CM23</f>
        <v>0.86951201024309077</v>
      </c>
      <c r="CO23" s="73">
        <v>0.15306199114605162</v>
      </c>
      <c r="CP23" s="73">
        <v>9.9977254505562736E-3</v>
      </c>
      <c r="CQ23" s="73">
        <v>6.2670165003779477E-2</v>
      </c>
      <c r="CR23" s="73">
        <v>2.7512629522789E-2</v>
      </c>
      <c r="CS23" s="73">
        <v>-9.0391826142272147E-2</v>
      </c>
      <c r="CT23" s="73">
        <v>1.7514904072232725E-2</v>
      </c>
      <c r="CU23" s="81">
        <v>4.0594999999999999E-2</v>
      </c>
      <c r="CV23" s="81">
        <v>-3.6589999999999998E-2</v>
      </c>
      <c r="CW23" s="81">
        <v>-2.6360000000000001E-2</v>
      </c>
      <c r="CX23" s="81">
        <v>-7.7185000000000004E-2</v>
      </c>
      <c r="CY23" s="81">
        <v>-6.6955000000000001E-2</v>
      </c>
      <c r="CZ23" s="81">
        <v>4.768E-2</v>
      </c>
      <c r="DA23" s="81">
        <v>1.023E-2</v>
      </c>
      <c r="DB23" s="73">
        <v>-5.4512999999999999E-2</v>
      </c>
      <c r="DC23" s="73">
        <v>-9.3271000000000007E-2</v>
      </c>
      <c r="DD23" s="73">
        <v>-5.5948999999999999E-2</v>
      </c>
      <c r="DE23" s="73">
        <v>-1.519E-3</v>
      </c>
      <c r="DF23" s="73">
        <v>4.1161000000000003E-2</v>
      </c>
      <c r="DG23" s="80">
        <v>-7.3870000000000005E-2</v>
      </c>
      <c r="DH23" s="80">
        <v>-9.1391E-2</v>
      </c>
      <c r="DI23" s="80">
        <v>-5.4843000000000003E-2</v>
      </c>
      <c r="DJ23" s="80">
        <v>2.0124E-2</v>
      </c>
      <c r="DK23" s="80">
        <v>4.0307000000000003E-2</v>
      </c>
      <c r="DL23" s="73">
        <v>-5.0090000000000004E-3</v>
      </c>
      <c r="DM23" s="73">
        <v>-2.8565E-2</v>
      </c>
      <c r="DN23" s="73">
        <v>-2.8584999999999999E-2</v>
      </c>
      <c r="DO23" s="73">
        <v>-2.4929E-2</v>
      </c>
      <c r="DP23" s="73">
        <v>-2.1999999999999999E-5</v>
      </c>
      <c r="DQ23" s="73">
        <v>-6.6614999999999994E-2</v>
      </c>
      <c r="DR23" s="73">
        <v>-6.1787000000000002E-2</v>
      </c>
      <c r="DS23" s="73">
        <v>-4.0835999999999997E-2</v>
      </c>
      <c r="DT23" s="73">
        <v>2.5780000000000001E-2</v>
      </c>
      <c r="DU23" s="13"/>
    </row>
    <row r="24" spans="1:125" x14ac:dyDescent="0.25">
      <c r="A24" s="2" t="s">
        <v>195</v>
      </c>
      <c r="B24" s="20">
        <v>8.2558099999999995E-2</v>
      </c>
      <c r="C24" s="90">
        <v>6.0483200000000001E-2</v>
      </c>
      <c r="D24" s="20">
        <v>4.5438300000000001E-2</v>
      </c>
      <c r="E24" s="20">
        <v>-2.0455E-3</v>
      </c>
      <c r="F24" s="20">
        <v>5.2481999999999997E-3</v>
      </c>
      <c r="G24" s="91">
        <v>1.1842200000000001E-2</v>
      </c>
      <c r="H24" s="90">
        <v>-2.2074900000000001E-2</v>
      </c>
      <c r="I24" s="20">
        <v>-1.8118499999999999E-2</v>
      </c>
      <c r="J24" s="20">
        <v>-1.6148E-3</v>
      </c>
      <c r="K24" s="20">
        <v>-8.074E-4</v>
      </c>
      <c r="L24" s="20">
        <v>0</v>
      </c>
      <c r="M24" s="91">
        <v>0</v>
      </c>
      <c r="N24" s="35">
        <v>6.4979700000000001E-2</v>
      </c>
      <c r="O24" s="35">
        <v>0.38702059999999999</v>
      </c>
      <c r="P24" s="35">
        <v>0.54799969999999998</v>
      </c>
      <c r="Q24" s="15">
        <v>-0.06</v>
      </c>
      <c r="R24" s="15">
        <v>-2.1999999999999999E-2</v>
      </c>
      <c r="S24" s="15">
        <v>-8.2000000000000003E-2</v>
      </c>
      <c r="T24" s="14">
        <f>R24/S24</f>
        <v>0.26829268292682923</v>
      </c>
      <c r="U24" s="20">
        <v>7.0000000000000001E-3</v>
      </c>
      <c r="V24" s="20">
        <v>0.01</v>
      </c>
      <c r="W24" s="20">
        <v>-7.4999999999999997E-2</v>
      </c>
      <c r="X24" s="20">
        <v>7.0000000000000001E-3</v>
      </c>
      <c r="Y24" s="20">
        <v>4.0000000000000001E-3</v>
      </c>
      <c r="Z24" s="20">
        <v>1E-3</v>
      </c>
      <c r="AA24" s="20">
        <v>2E-3</v>
      </c>
      <c r="AB24" s="20">
        <v>0</v>
      </c>
      <c r="AC24" s="20">
        <v>-5.3999999999999999E-2</v>
      </c>
      <c r="AD24" s="20">
        <v>0.01</v>
      </c>
      <c r="AE24" s="20">
        <v>6.0000000000000001E-3</v>
      </c>
      <c r="AF24" s="20">
        <v>2E-3</v>
      </c>
      <c r="AG24" s="20">
        <v>2E-3</v>
      </c>
      <c r="AH24" s="20">
        <v>0</v>
      </c>
      <c r="AI24" s="20">
        <v>-0.10199999999999999</v>
      </c>
      <c r="AJ24" s="20">
        <v>1E-3</v>
      </c>
      <c r="AK24" s="20">
        <v>6.0000000000000001E-3</v>
      </c>
      <c r="AL24" s="20">
        <v>2E-3</v>
      </c>
      <c r="AM24" s="20">
        <v>8.0000000000000002E-3</v>
      </c>
      <c r="AN24" s="20">
        <v>0</v>
      </c>
      <c r="AO24" s="20">
        <v>2E-3</v>
      </c>
      <c r="AP24" s="20">
        <v>0</v>
      </c>
      <c r="AQ24" s="20">
        <v>1E-3</v>
      </c>
      <c r="AR24" s="20">
        <v>8.0000000000000002E-3</v>
      </c>
      <c r="AS24" s="20">
        <v>3.0000000000000001E-3</v>
      </c>
      <c r="AT24" s="20">
        <v>-0.04</v>
      </c>
      <c r="AU24" s="20">
        <v>-3.2000000000000001E-2</v>
      </c>
      <c r="AV24" s="20">
        <v>-1.2E-2</v>
      </c>
      <c r="AW24" s="20">
        <v>0</v>
      </c>
      <c r="AX24" s="20">
        <v>-2.1999999999999999E-2</v>
      </c>
      <c r="AY24" s="20">
        <v>-3.0000000000000001E-3</v>
      </c>
      <c r="AZ24" s="20">
        <v>-2E-3</v>
      </c>
      <c r="BA24" s="20">
        <v>-4.7E-2</v>
      </c>
      <c r="BB24" s="20">
        <f>SUM(AN24:AO24,AX24:BA24)</f>
        <v>-7.1999999999999995E-2</v>
      </c>
      <c r="BC24" s="20">
        <f>SUM(AN24,AQ24:AS24,AT24:AW24)</f>
        <v>-7.1999999999999995E-2</v>
      </c>
      <c r="BD24" s="26"/>
      <c r="BE24" s="40">
        <v>0</v>
      </c>
      <c r="BF24" s="40">
        <v>-2</v>
      </c>
      <c r="BG24" s="40">
        <v>0</v>
      </c>
      <c r="BH24" s="40"/>
      <c r="BI24" s="40"/>
      <c r="BJ24" s="40"/>
      <c r="BK24" s="14"/>
      <c r="BL24" s="41">
        <v>0</v>
      </c>
      <c r="BM24" s="41">
        <v>0</v>
      </c>
      <c r="BN24" s="41">
        <v>0</v>
      </c>
      <c r="BO24" s="41">
        <v>0</v>
      </c>
      <c r="BP24" s="26"/>
      <c r="BQ24" s="15">
        <v>4.0519999999999996</v>
      </c>
      <c r="BR24" s="20">
        <v>2.9000000000000001E-2</v>
      </c>
      <c r="BS24" s="20">
        <v>0.15</v>
      </c>
      <c r="BT24" s="20"/>
      <c r="BU24" s="15">
        <v>0.10349999999999999</v>
      </c>
      <c r="BV24" s="15">
        <v>3.1399999999999997E-2</v>
      </c>
      <c r="BW24" s="15">
        <v>0.30359999999999998</v>
      </c>
      <c r="BX24" s="15">
        <v>1.01E-2</v>
      </c>
      <c r="BY24" s="15">
        <v>-5.5999999999999999E-3</v>
      </c>
      <c r="BZ24" s="15">
        <v>1E-3</v>
      </c>
      <c r="CA24" s="15">
        <v>2.5999999999999999E-2</v>
      </c>
      <c r="CB24" s="30">
        <v>9.7453000000000001E-3</v>
      </c>
      <c r="CC24" s="30">
        <v>-1.4496999999999999E-3</v>
      </c>
      <c r="CD24" s="30">
        <v>1.70014E-2</v>
      </c>
      <c r="CE24" s="30">
        <v>1.2635999999999999E-3</v>
      </c>
      <c r="CF24" s="30">
        <v>-7.0699999999999999E-3</v>
      </c>
      <c r="CG24" s="30">
        <v>-4.4779600000000003E-2</v>
      </c>
      <c r="CH24" s="30">
        <v>1.93843E-2</v>
      </c>
      <c r="CI24" s="30">
        <v>-9.0968000000000004E-3</v>
      </c>
      <c r="CJ24" s="30">
        <v>-1.7401400000000001E-2</v>
      </c>
      <c r="CK24" s="30">
        <v>-3.7665700000000003E-2</v>
      </c>
      <c r="CL24" s="30">
        <f t="shared" si="0"/>
        <v>-6.4163899999999996E-2</v>
      </c>
      <c r="CM24" s="30">
        <f t="shared" si="1"/>
        <v>7.3909199999999994E-2</v>
      </c>
      <c r="CN24" s="31">
        <f>-CL24/CM24</f>
        <v>0.86814496706769928</v>
      </c>
      <c r="CO24" s="73">
        <v>3.2011058700984314E-2</v>
      </c>
      <c r="CP24" s="73">
        <v>3.3520056180250751E-2</v>
      </c>
      <c r="CQ24" s="73">
        <v>6.8620065352799034E-2</v>
      </c>
      <c r="CR24" s="73">
        <v>6.880185145545354E-3</v>
      </c>
      <c r="CS24" s="73">
        <v>3.6609006651814727E-2</v>
      </c>
      <c r="CT24" s="73">
        <v>-2.6639871034705394E-2</v>
      </c>
      <c r="CU24" s="81">
        <v>-6.4119999999999996E-2</v>
      </c>
      <c r="CV24" s="81">
        <v>-8.269E-2</v>
      </c>
      <c r="CW24" s="81">
        <v>-5.9080000000000001E-2</v>
      </c>
      <c r="CX24" s="81">
        <v>-1.857E-2</v>
      </c>
      <c r="CY24" s="81">
        <v>5.0400000000000002E-3</v>
      </c>
      <c r="CZ24" s="81">
        <v>3.9809999999999998E-2</v>
      </c>
      <c r="DA24" s="81">
        <v>2.3610000000000003E-2</v>
      </c>
      <c r="DB24" s="73">
        <v>-8.4069000000000005E-2</v>
      </c>
      <c r="DC24" s="73">
        <v>-9.3807000000000001E-2</v>
      </c>
      <c r="DD24" s="73">
        <v>-7.2700000000000001E-2</v>
      </c>
      <c r="DE24" s="73">
        <v>1.2411999999999999E-2</v>
      </c>
      <c r="DF24" s="73">
        <v>2.3292E-2</v>
      </c>
      <c r="DG24" s="80">
        <v>-9.5156000000000004E-2</v>
      </c>
      <c r="DH24" s="80">
        <v>-9.8512000000000002E-2</v>
      </c>
      <c r="DI24" s="80">
        <v>-6.5724000000000005E-2</v>
      </c>
      <c r="DJ24" s="80">
        <v>3.2133000000000002E-2</v>
      </c>
      <c r="DK24" s="80">
        <v>3.6181999999999999E-2</v>
      </c>
      <c r="DL24" s="73">
        <v>5.6179999999999997E-3</v>
      </c>
      <c r="DM24" s="73">
        <v>-9.7310000000000001E-3</v>
      </c>
      <c r="DN24" s="73">
        <v>-3.2388E-2</v>
      </c>
      <c r="DO24" s="73">
        <v>-4.1500000000000002E-2</v>
      </c>
      <c r="DP24" s="73">
        <v>-2.5007000000000001E-2</v>
      </c>
      <c r="DQ24" s="73">
        <v>-2.3765000000000001E-2</v>
      </c>
      <c r="DR24" s="73">
        <v>-1.9785000000000001E-2</v>
      </c>
      <c r="DS24" s="73">
        <v>-2.3824999999999999E-2</v>
      </c>
      <c r="DT24" s="73">
        <v>-6.0000000000000002E-5</v>
      </c>
      <c r="DU24" s="13"/>
    </row>
    <row r="25" spans="1:125" x14ac:dyDescent="0.25">
      <c r="A25" s="2" t="s">
        <v>196</v>
      </c>
      <c r="B25" s="20"/>
      <c r="C25" s="90"/>
      <c r="D25" s="20"/>
      <c r="E25" s="20"/>
      <c r="F25" s="20"/>
      <c r="G25" s="91"/>
      <c r="H25" s="90"/>
      <c r="I25" s="20"/>
      <c r="J25" s="20"/>
      <c r="K25" s="20"/>
      <c r="L25" s="20"/>
      <c r="M25" s="91"/>
      <c r="N25" s="35"/>
      <c r="O25" s="35"/>
      <c r="P25" s="35"/>
      <c r="Q25" s="15"/>
      <c r="R25" s="15"/>
      <c r="S25" s="15"/>
      <c r="T25" s="14"/>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6"/>
      <c r="BE25" s="40"/>
      <c r="BF25" s="40"/>
      <c r="BG25" s="40"/>
      <c r="BH25" s="40"/>
      <c r="BI25" s="40"/>
      <c r="BJ25" s="40"/>
      <c r="BK25" s="14"/>
      <c r="BL25" s="41"/>
      <c r="BM25" s="41"/>
      <c r="BN25" s="41"/>
      <c r="BO25" s="41"/>
      <c r="BP25" s="26"/>
      <c r="BQ25" s="15"/>
      <c r="BR25" s="20"/>
      <c r="BS25" s="20"/>
      <c r="BT25" s="20"/>
      <c r="BU25" s="15"/>
      <c r="BV25" s="15"/>
      <c r="BW25" s="15"/>
      <c r="BX25" s="15"/>
      <c r="BY25" s="15"/>
      <c r="BZ25" s="15"/>
      <c r="CA25" s="15"/>
      <c r="CB25" s="30"/>
      <c r="CC25" s="30"/>
      <c r="CD25" s="30"/>
      <c r="CE25" s="30"/>
      <c r="CF25" s="30"/>
      <c r="CG25" s="30"/>
      <c r="CH25" s="30"/>
      <c r="CI25" s="30"/>
      <c r="CJ25" s="30"/>
      <c r="CK25" s="30"/>
      <c r="CL25" s="30"/>
      <c r="CM25" s="30"/>
      <c r="CN25" s="31"/>
      <c r="CO25" s="73"/>
      <c r="CP25" s="73"/>
      <c r="CQ25" s="73"/>
      <c r="CR25" s="73"/>
      <c r="CS25" s="73"/>
      <c r="CT25" s="73"/>
      <c r="CU25" s="81">
        <v>-1.1115E-2</v>
      </c>
      <c r="CV25" s="81">
        <v>-4.2790000000000002E-2</v>
      </c>
      <c r="CW25" s="81">
        <v>-4.8120000000000003E-2</v>
      </c>
      <c r="CX25" s="81">
        <v>-3.1675000000000002E-2</v>
      </c>
      <c r="CY25" s="81">
        <v>-3.7004999999999996E-2</v>
      </c>
      <c r="CZ25" s="81">
        <v>4.6500000000000005E-3</v>
      </c>
      <c r="DA25" s="81">
        <v>-5.3300000000000005E-3</v>
      </c>
      <c r="DB25" s="73">
        <v>5.2624999999999998E-2</v>
      </c>
      <c r="DC25" s="73">
        <v>0.10508000000000001</v>
      </c>
      <c r="DD25" s="73">
        <v>0.19271199999999999</v>
      </c>
      <c r="DE25" s="73">
        <v>0.13308300000000001</v>
      </c>
      <c r="DF25" s="73">
        <v>7.9299999999999995E-2</v>
      </c>
      <c r="DG25" s="80">
        <v>5.3060999999999997E-2</v>
      </c>
      <c r="DH25" s="80">
        <v>9.1739000000000001E-2</v>
      </c>
      <c r="DI25" s="80">
        <v>0.125747</v>
      </c>
      <c r="DJ25" s="80"/>
      <c r="DK25" s="80"/>
      <c r="DL25" s="73">
        <v>9.3089999999999996E-3</v>
      </c>
      <c r="DM25" s="73">
        <v>2.1097999999999999E-2</v>
      </c>
      <c r="DN25" s="73">
        <v>3.3717999999999998E-2</v>
      </c>
      <c r="DO25" s="73">
        <v>2.3179000000000002E-2</v>
      </c>
      <c r="DP25" s="73"/>
      <c r="DQ25" s="73">
        <v>-5.8066E-2</v>
      </c>
      <c r="DR25" s="73">
        <v>-4.6065000000000002E-2</v>
      </c>
      <c r="DS25" s="73">
        <v>-4.6822999999999997E-2</v>
      </c>
      <c r="DT25" s="73">
        <v>1.1243E-2</v>
      </c>
      <c r="DU25" s="13"/>
    </row>
    <row r="26" spans="1:125" x14ac:dyDescent="0.25">
      <c r="A26" s="2" t="s">
        <v>197</v>
      </c>
      <c r="B26" s="20">
        <v>1.471E-4</v>
      </c>
      <c r="C26" s="90">
        <v>2.8265E-3</v>
      </c>
      <c r="D26" s="20">
        <v>-4.551E-4</v>
      </c>
      <c r="E26" s="20">
        <v>-1.037E-4</v>
      </c>
      <c r="F26" s="20">
        <v>9.1629999999999999E-4</v>
      </c>
      <c r="G26" s="91">
        <v>0</v>
      </c>
      <c r="H26" s="90">
        <v>2.6794000000000002E-3</v>
      </c>
      <c r="I26" s="20">
        <v>2.6794000000000002E-3</v>
      </c>
      <c r="J26" s="20">
        <v>0</v>
      </c>
      <c r="K26" s="20">
        <v>2.1042999999999999E-3</v>
      </c>
      <c r="L26" s="20">
        <v>5.0509999999999997E-4</v>
      </c>
      <c r="M26" s="91">
        <v>0</v>
      </c>
      <c r="N26" s="35">
        <v>0</v>
      </c>
      <c r="O26" s="35">
        <v>0.15218329999999999</v>
      </c>
      <c r="P26" s="35">
        <v>0.84781669999999998</v>
      </c>
      <c r="Q26" s="15">
        <v>-3.0000000000000001E-3</v>
      </c>
      <c r="R26" s="15">
        <v>3.0000000000000001E-3</v>
      </c>
      <c r="S26" s="15">
        <v>0</v>
      </c>
      <c r="T26" s="16">
        <v>1</v>
      </c>
      <c r="U26" s="20">
        <v>8.0000000000000002E-3</v>
      </c>
      <c r="V26" s="20">
        <v>8.0000000000000002E-3</v>
      </c>
      <c r="W26" s="20">
        <v>-2.5999999999999999E-2</v>
      </c>
      <c r="X26" s="20">
        <v>8.0000000000000002E-3</v>
      </c>
      <c r="Y26" s="20">
        <v>2E-3</v>
      </c>
      <c r="Z26" s="20">
        <v>1E-3</v>
      </c>
      <c r="AA26" s="20">
        <v>3.0000000000000001E-3</v>
      </c>
      <c r="AB26" s="20">
        <v>2E-3</v>
      </c>
      <c r="AC26" s="20">
        <v>-8.9999999999999993E-3</v>
      </c>
      <c r="AD26" s="20">
        <v>8.0000000000000002E-3</v>
      </c>
      <c r="AE26" s="20">
        <v>1E-3</v>
      </c>
      <c r="AF26" s="20">
        <v>2E-3</v>
      </c>
      <c r="AG26" s="20">
        <v>3.0000000000000001E-3</v>
      </c>
      <c r="AH26" s="20">
        <v>1E-3</v>
      </c>
      <c r="AI26" s="20">
        <v>-8.0000000000000002E-3</v>
      </c>
      <c r="AJ26" s="20">
        <v>6.0000000000000001E-3</v>
      </c>
      <c r="AK26" s="20">
        <v>2E-3</v>
      </c>
      <c r="AL26" s="20">
        <v>7.0000000000000001E-3</v>
      </c>
      <c r="AM26" s="20">
        <v>1E-3</v>
      </c>
      <c r="AN26" s="20">
        <v>1E-3</v>
      </c>
      <c r="AO26" s="20">
        <v>0</v>
      </c>
      <c r="AP26" s="20">
        <v>6.0000000000000001E-3</v>
      </c>
      <c r="AQ26" s="20">
        <v>2E-3</v>
      </c>
      <c r="AR26" s="20">
        <v>3.0000000000000001E-3</v>
      </c>
      <c r="AS26" s="20">
        <v>4.0000000000000001E-3</v>
      </c>
      <c r="AT26" s="20">
        <v>-5.0000000000000001E-3</v>
      </c>
      <c r="AU26" s="20">
        <v>0</v>
      </c>
      <c r="AV26" s="20">
        <v>0</v>
      </c>
      <c r="AW26" s="20">
        <v>0</v>
      </c>
      <c r="AX26" s="20">
        <v>0</v>
      </c>
      <c r="AY26" s="20">
        <v>-4.0000000000000001E-3</v>
      </c>
      <c r="AZ26" s="20">
        <v>0</v>
      </c>
      <c r="BA26" s="20">
        <v>-8.0000000000000002E-3</v>
      </c>
      <c r="BB26" s="20">
        <f>SUM(AN26:AO26,AX26:BA26)</f>
        <v>-1.0999999999999999E-2</v>
      </c>
      <c r="BC26" s="20">
        <f>SUM(AN26,AQ26:AS26,AT26:AW26)</f>
        <v>5.0000000000000001E-3</v>
      </c>
      <c r="BD26" s="27">
        <v>1</v>
      </c>
      <c r="BE26" s="40">
        <v>-3.33</v>
      </c>
      <c r="BF26" s="40">
        <v>3.07</v>
      </c>
      <c r="BG26" s="40">
        <v>0</v>
      </c>
      <c r="BH26" s="40"/>
      <c r="BI26" s="40"/>
      <c r="BJ26" s="40"/>
      <c r="BK26" s="16">
        <v>1</v>
      </c>
      <c r="BL26" s="41">
        <v>-3.33</v>
      </c>
      <c r="BM26" s="41">
        <v>-0.97</v>
      </c>
      <c r="BN26" s="41">
        <v>3.07</v>
      </c>
      <c r="BO26" s="41">
        <v>0.15</v>
      </c>
      <c r="BP26" s="27">
        <v>1</v>
      </c>
      <c r="BQ26" s="15">
        <v>3.641</v>
      </c>
      <c r="BR26" s="20">
        <v>3.1E-2</v>
      </c>
      <c r="BS26" s="20">
        <v>1.4E-2</v>
      </c>
      <c r="BT26" s="20">
        <v>-2.3E-2</v>
      </c>
      <c r="BU26" s="15">
        <v>4.2500000000000003E-2</v>
      </c>
      <c r="BV26" s="15">
        <v>1.5299999999999999E-2</v>
      </c>
      <c r="BW26" s="15">
        <v>0.3589</v>
      </c>
      <c r="BX26" s="15">
        <v>1.12E-2</v>
      </c>
      <c r="BY26" s="15">
        <v>1.6999999999999999E-3</v>
      </c>
      <c r="BZ26" s="15">
        <v>5.9999999999999995E-4</v>
      </c>
      <c r="CA26" s="15">
        <v>1.6999999999999999E-3</v>
      </c>
      <c r="CB26" s="30">
        <v>1.7713699999999999E-2</v>
      </c>
      <c r="CC26" s="30">
        <v>1.4569999999999999E-4</v>
      </c>
      <c r="CD26" s="30">
        <v>5.9849999999999999E-3</v>
      </c>
      <c r="CE26" s="30">
        <v>1.28299E-2</v>
      </c>
      <c r="CF26" s="30">
        <v>-1.2467999999999999E-3</v>
      </c>
      <c r="CG26" s="30">
        <v>-6.8094000000000002E-3</v>
      </c>
      <c r="CH26" s="30">
        <v>9.7739999999999997E-3</v>
      </c>
      <c r="CI26" s="30">
        <v>-3.9102E-3</v>
      </c>
      <c r="CJ26" s="30">
        <v>-6.4403999999999998E-3</v>
      </c>
      <c r="CK26" s="30">
        <v>-6.2326999999999999E-3</v>
      </c>
      <c r="CL26" s="30">
        <f t="shared" si="0"/>
        <v>-1.6583399999999998E-2</v>
      </c>
      <c r="CM26" s="30">
        <f t="shared" si="1"/>
        <v>3.4297099999999997E-2</v>
      </c>
      <c r="CN26" s="31">
        <f>-CL26/CM26</f>
        <v>0.48352193042560448</v>
      </c>
      <c r="CO26" s="73">
        <v>2.1617454378917999E-2</v>
      </c>
      <c r="CP26" s="73">
        <v>-9.0530598326341045E-3</v>
      </c>
      <c r="CQ26" s="73">
        <v>2.1189417924206186E-2</v>
      </c>
      <c r="CR26" s="73">
        <v>1.4351448678710667E-2</v>
      </c>
      <c r="CS26" s="73">
        <v>-4.2803645471181542E-4</v>
      </c>
      <c r="CT26" s="73">
        <v>2.3404508511344773E-2</v>
      </c>
      <c r="CU26" s="81">
        <v>-3.8550000000000001E-2</v>
      </c>
      <c r="CV26" s="81">
        <v>-3.6070000000000005E-2</v>
      </c>
      <c r="CW26" s="81">
        <v>-1.302E-2</v>
      </c>
      <c r="CX26" s="81">
        <v>2.48E-3</v>
      </c>
      <c r="CY26" s="81">
        <v>2.5530000000000001E-2</v>
      </c>
      <c r="CZ26" s="81">
        <v>2.8290000000000003E-2</v>
      </c>
      <c r="DA26" s="81">
        <v>2.3050000000000001E-2</v>
      </c>
      <c r="DB26" s="73">
        <v>-6.5870999999999999E-2</v>
      </c>
      <c r="DC26" s="73">
        <v>-4.9772999999999998E-2</v>
      </c>
      <c r="DD26" s="73">
        <v>-6.9424E-2</v>
      </c>
      <c r="DE26" s="73">
        <v>-3.8040000000000001E-3</v>
      </c>
      <c r="DF26" s="73">
        <v>-2.068E-2</v>
      </c>
      <c r="DG26" s="80">
        <v>-7.9696000000000003E-2</v>
      </c>
      <c r="DH26" s="80">
        <v>-5.9454E-2</v>
      </c>
      <c r="DI26" s="80">
        <v>-6.8822999999999995E-2</v>
      </c>
      <c r="DJ26" s="80">
        <v>1.1641E-2</v>
      </c>
      <c r="DK26" s="80">
        <v>-9.8600000000000007E-3</v>
      </c>
      <c r="DL26" s="73">
        <v>3.3189999999999999E-3</v>
      </c>
      <c r="DM26" s="73">
        <v>2.5700000000000001E-4</v>
      </c>
      <c r="DN26" s="73">
        <v>-1.3349E-2</v>
      </c>
      <c r="DO26" s="73">
        <v>-1.7849E-2</v>
      </c>
      <c r="DP26" s="73">
        <v>-1.4319999999999999E-2</v>
      </c>
      <c r="DQ26" s="73">
        <v>4.235E-3</v>
      </c>
      <c r="DR26" s="73">
        <v>1.1E-4</v>
      </c>
      <c r="DS26" s="73">
        <v>1.6608999999999999E-2</v>
      </c>
      <c r="DT26" s="73">
        <v>1.2374E-2</v>
      </c>
      <c r="DU26" s="13"/>
    </row>
    <row r="27" spans="1:125" x14ac:dyDescent="0.25">
      <c r="A27" s="2" t="s">
        <v>198</v>
      </c>
      <c r="B27" s="20">
        <v>-4.7175300000000003E-2</v>
      </c>
      <c r="C27" s="90">
        <v>-4.9373999999999998E-3</v>
      </c>
      <c r="D27" s="20">
        <v>-6.0979999999999997E-4</v>
      </c>
      <c r="E27" s="20">
        <v>-1.4384000000000001E-3</v>
      </c>
      <c r="F27" s="20">
        <v>-7.0339999999999997E-4</v>
      </c>
      <c r="G27" s="91">
        <v>-2.0939999999999999E-3</v>
      </c>
      <c r="H27" s="90">
        <v>4.2237900000000002E-2</v>
      </c>
      <c r="I27" s="20">
        <v>2.4480000000000001E-3</v>
      </c>
      <c r="J27" s="20">
        <v>1.23778E-2</v>
      </c>
      <c r="K27" s="20">
        <v>6.1564000000000002E-3</v>
      </c>
      <c r="L27" s="20">
        <v>1.5075399999999999E-2</v>
      </c>
      <c r="M27" s="91">
        <v>5.8847999999999999E-3</v>
      </c>
      <c r="N27" s="35">
        <v>1.53081E-2</v>
      </c>
      <c r="O27" s="35">
        <v>0.73793439999999999</v>
      </c>
      <c r="P27" s="35">
        <v>0.24675759999999999</v>
      </c>
      <c r="Q27" s="15">
        <v>5.0000000000000001E-3</v>
      </c>
      <c r="R27" s="15">
        <v>4.2000000000000003E-2</v>
      </c>
      <c r="S27" s="15">
        <v>4.7E-2</v>
      </c>
      <c r="T27" s="14">
        <f>R27/S27</f>
        <v>0.89361702127659581</v>
      </c>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6"/>
      <c r="BE27" s="40"/>
      <c r="BF27" s="40"/>
      <c r="BG27" s="40"/>
      <c r="BH27" s="40"/>
      <c r="BI27" s="40"/>
      <c r="BJ27" s="40"/>
      <c r="BK27" s="14"/>
      <c r="BL27" s="41"/>
      <c r="BM27" s="41"/>
      <c r="BN27" s="41"/>
      <c r="BO27" s="41"/>
      <c r="BP27" s="26"/>
      <c r="BQ27" s="15"/>
      <c r="BR27" s="20"/>
      <c r="BS27" s="20"/>
      <c r="BT27" s="20"/>
      <c r="BU27" s="15">
        <v>5.2699999999999997E-2</v>
      </c>
      <c r="BV27" s="15">
        <v>2.7199999999999998E-2</v>
      </c>
      <c r="BW27" s="15">
        <v>0.51649999999999996</v>
      </c>
      <c r="BX27" s="15">
        <v>1.8100000000000002E-2</v>
      </c>
      <c r="BY27" s="15">
        <v>2.8999999999999998E-3</v>
      </c>
      <c r="BZ27" s="15">
        <v>1.8E-3</v>
      </c>
      <c r="CA27" s="15">
        <v>4.4999999999999997E-3</v>
      </c>
      <c r="CB27" s="30">
        <v>1.49797E-2</v>
      </c>
      <c r="CC27" s="30">
        <v>-5.0842999999999999E-3</v>
      </c>
      <c r="CD27" s="30"/>
      <c r="CE27" s="30"/>
      <c r="CF27" s="30">
        <v>2.0063899999999999E-2</v>
      </c>
      <c r="CG27" s="30">
        <v>3.0211700000000001E-2</v>
      </c>
      <c r="CH27" s="30">
        <v>8.9689999999999995E-4</v>
      </c>
      <c r="CI27" s="30">
        <v>0</v>
      </c>
      <c r="CJ27" s="30">
        <v>-7.1549999999999999E-4</v>
      </c>
      <c r="CK27" s="30">
        <v>3.0030299999999999E-2</v>
      </c>
      <c r="CL27" s="30">
        <f t="shared" si="0"/>
        <v>2.9314800000000002E-2</v>
      </c>
      <c r="CM27" s="30">
        <f t="shared" si="1"/>
        <v>-1.4335100000000002E-2</v>
      </c>
      <c r="CN27" s="32"/>
      <c r="CO27" s="73">
        <v>-2.3360202584184194E-2</v>
      </c>
      <c r="CP27" s="73">
        <v>2.5404584985555909E-2</v>
      </c>
      <c r="CQ27" s="73">
        <v>-3.5021228708349783E-2</v>
      </c>
      <c r="CR27" s="73">
        <v>2.0244523932596684E-2</v>
      </c>
      <c r="CS27" s="73">
        <v>-1.1661026124165587E-2</v>
      </c>
      <c r="CT27" s="73">
        <v>-5.1600610529592217E-3</v>
      </c>
      <c r="CU27" s="81">
        <v>-2.9249999999999998E-2</v>
      </c>
      <c r="CV27" s="81">
        <v>-7.9289999999999999E-2</v>
      </c>
      <c r="CW27" s="81">
        <v>-9.2030000000000001E-2</v>
      </c>
      <c r="CX27" s="81">
        <v>-5.0039999999999994E-2</v>
      </c>
      <c r="CY27" s="81">
        <v>-6.2780000000000002E-2</v>
      </c>
      <c r="CZ27" s="81">
        <v>-1.721E-2</v>
      </c>
      <c r="DA27" s="81">
        <v>-1.274E-2</v>
      </c>
      <c r="DB27" s="73">
        <v>-6.5110000000000001E-2</v>
      </c>
      <c r="DC27" s="73">
        <v>-2.1617999999999998E-2</v>
      </c>
      <c r="DD27" s="73">
        <v>-8.1650000000000004E-3</v>
      </c>
      <c r="DE27" s="73">
        <v>6.0912000000000001E-2</v>
      </c>
      <c r="DF27" s="73">
        <v>1.3750999999999999E-2</v>
      </c>
      <c r="DG27" s="80">
        <v>-6.2780000000000002E-2</v>
      </c>
      <c r="DH27" s="80">
        <v>-2.1798999999999999E-2</v>
      </c>
      <c r="DI27" s="80">
        <v>-2.8729999999999999E-2</v>
      </c>
      <c r="DJ27" s="80"/>
      <c r="DK27" s="80"/>
      <c r="DL27" s="73">
        <v>1.645E-3</v>
      </c>
      <c r="DM27" s="73">
        <v>2.7980000000000001E-3</v>
      </c>
      <c r="DN27" s="73">
        <v>2.16E-3</v>
      </c>
      <c r="DO27" s="73">
        <v>5.5000000000000003E-4</v>
      </c>
      <c r="DP27" s="73"/>
      <c r="DQ27" s="73">
        <v>-6.4089999999999998E-3</v>
      </c>
      <c r="DR27" s="73">
        <v>-1.3003000000000001E-2</v>
      </c>
      <c r="DS27" s="73">
        <v>-6.0740000000000004E-3</v>
      </c>
      <c r="DT27" s="73">
        <v>3.3399999999999999E-4</v>
      </c>
      <c r="DU27" s="13"/>
    </row>
    <row r="28" spans="1:125" x14ac:dyDescent="0.25">
      <c r="A28" s="2" t="s">
        <v>199</v>
      </c>
      <c r="B28" s="20">
        <v>-6.0881400000000002E-2</v>
      </c>
      <c r="C28" s="90">
        <v>-2.84652E-2</v>
      </c>
      <c r="D28" s="20">
        <v>-1.3721499999999999E-2</v>
      </c>
      <c r="E28" s="20">
        <v>-1.0758500000000001E-2</v>
      </c>
      <c r="F28" s="20">
        <v>-1.6427E-3</v>
      </c>
      <c r="G28" s="91">
        <v>0</v>
      </c>
      <c r="H28" s="90">
        <v>3.2416199999999999E-2</v>
      </c>
      <c r="I28" s="20">
        <v>9.5199999999999997E-5</v>
      </c>
      <c r="J28" s="20">
        <v>1.16373E-2</v>
      </c>
      <c r="K28" s="20">
        <v>6.5918000000000001E-3</v>
      </c>
      <c r="L28" s="20">
        <v>1.03479E-2</v>
      </c>
      <c r="M28" s="91">
        <v>2.6873000000000001E-3</v>
      </c>
      <c r="N28" s="35">
        <v>0.17279140000000001</v>
      </c>
      <c r="O28" s="35">
        <v>0.61617770000000005</v>
      </c>
      <c r="P28" s="35">
        <v>0.21103089999999999</v>
      </c>
      <c r="Q28" s="15"/>
      <c r="R28" s="15"/>
      <c r="S28" s="15"/>
      <c r="T28" s="14"/>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6"/>
      <c r="BE28" s="40"/>
      <c r="BF28" s="40"/>
      <c r="BG28" s="40"/>
      <c r="BH28" s="40"/>
      <c r="BI28" s="40"/>
      <c r="BJ28" s="40"/>
      <c r="BK28" s="14"/>
      <c r="BL28" s="41"/>
      <c r="BM28" s="41"/>
      <c r="BN28" s="41"/>
      <c r="BO28" s="41"/>
      <c r="BP28" s="26"/>
      <c r="BQ28" s="15"/>
      <c r="BR28" s="20"/>
      <c r="BS28" s="20"/>
      <c r="BT28" s="20"/>
      <c r="BU28" s="15"/>
      <c r="BV28" s="15"/>
      <c r="BW28" s="15"/>
      <c r="BX28" s="15"/>
      <c r="BY28" s="15"/>
      <c r="BZ28" s="15"/>
      <c r="CA28" s="15"/>
      <c r="CB28" s="30">
        <v>4.1209999999999997E-3</v>
      </c>
      <c r="CC28" s="30">
        <v>2.6545000000000002E-3</v>
      </c>
      <c r="CD28" s="30">
        <v>5.6441E-3</v>
      </c>
      <c r="CE28" s="30">
        <v>-1.3075000000000001E-3</v>
      </c>
      <c r="CF28" s="30">
        <v>-2.8701E-3</v>
      </c>
      <c r="CG28" s="30">
        <v>-1.0234E-2</v>
      </c>
      <c r="CH28" s="30">
        <v>2.1224999999999998E-3</v>
      </c>
      <c r="CI28" s="30">
        <v>-8.6189999999999997E-4</v>
      </c>
      <c r="CJ28" s="30">
        <v>2.1310999999999999E-3</v>
      </c>
      <c r="CK28" s="30">
        <v>-1.36256E-2</v>
      </c>
      <c r="CL28" s="30">
        <f t="shared" si="0"/>
        <v>-1.2356499999999999E-2</v>
      </c>
      <c r="CM28" s="30">
        <f t="shared" si="1"/>
        <v>1.6477499999999999E-2</v>
      </c>
      <c r="CN28" s="31">
        <f>-CL28/CM28</f>
        <v>0.74990138067061141</v>
      </c>
      <c r="CO28" s="73"/>
      <c r="CP28" s="73"/>
      <c r="CQ28" s="73"/>
      <c r="CR28" s="73"/>
      <c r="CS28" s="73"/>
      <c r="CT28" s="73"/>
      <c r="CU28" s="81">
        <v>1.719E-2</v>
      </c>
      <c r="CV28" s="81">
        <v>1.738E-2</v>
      </c>
      <c r="CW28" s="81">
        <v>2.2339999999999999E-2</v>
      </c>
      <c r="CX28" s="81">
        <v>1.8999999999999998E-4</v>
      </c>
      <c r="CY28" s="81">
        <v>5.1500000000000001E-3</v>
      </c>
      <c r="CZ28" s="81">
        <v>1.5009999999999999E-2</v>
      </c>
      <c r="DA28" s="81">
        <v>4.96E-3</v>
      </c>
      <c r="DB28" s="73">
        <v>2.6252000000000001E-2</v>
      </c>
      <c r="DC28" s="73">
        <v>9.1114000000000001E-2</v>
      </c>
      <c r="DD28" s="73">
        <v>0.154415</v>
      </c>
      <c r="DE28" s="73">
        <v>0.124884</v>
      </c>
      <c r="DF28" s="73">
        <v>5.8014999999999997E-2</v>
      </c>
      <c r="DG28" s="80">
        <v>1.7899000000000002E-2</v>
      </c>
      <c r="DH28" s="80">
        <v>8.3553000000000002E-2</v>
      </c>
      <c r="DI28" s="80">
        <v>0.118075</v>
      </c>
      <c r="DJ28" s="80"/>
      <c r="DK28" s="80"/>
      <c r="DL28" s="73">
        <v>2.7583E-2</v>
      </c>
      <c r="DM28" s="73">
        <v>1.3889E-2</v>
      </c>
      <c r="DN28" s="73">
        <v>1.6534E-2</v>
      </c>
      <c r="DO28" s="73">
        <v>-1.077E-2</v>
      </c>
      <c r="DP28" s="73"/>
      <c r="DQ28" s="73">
        <v>-1.3733E-2</v>
      </c>
      <c r="DR28" s="73">
        <v>-1.9442999999999998E-2</v>
      </c>
      <c r="DS28" s="73">
        <v>-1.1421000000000001E-2</v>
      </c>
      <c r="DT28" s="73">
        <v>2.3119999999999998E-3</v>
      </c>
      <c r="DU28" s="13"/>
    </row>
    <row r="29" spans="1:125" x14ac:dyDescent="0.25">
      <c r="A29" s="2" t="s">
        <v>200</v>
      </c>
      <c r="B29" s="20"/>
      <c r="C29" s="90"/>
      <c r="D29" s="20"/>
      <c r="E29" s="20"/>
      <c r="F29" s="20"/>
      <c r="G29" s="91"/>
      <c r="H29" s="90"/>
      <c r="I29" s="20"/>
      <c r="J29" s="20"/>
      <c r="K29" s="20"/>
      <c r="L29" s="20"/>
      <c r="M29" s="91"/>
      <c r="N29" s="35"/>
      <c r="O29" s="35"/>
      <c r="P29" s="35"/>
      <c r="Q29" s="15"/>
      <c r="R29" s="15"/>
      <c r="S29" s="15"/>
      <c r="T29" s="14"/>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6"/>
      <c r="BE29" s="40"/>
      <c r="BF29" s="40"/>
      <c r="BG29" s="40"/>
      <c r="BH29" s="40"/>
      <c r="BI29" s="40"/>
      <c r="BJ29" s="40"/>
      <c r="BK29" s="14"/>
      <c r="BL29" s="41"/>
      <c r="BM29" s="41"/>
      <c r="BN29" s="41"/>
      <c r="BO29" s="41"/>
      <c r="BP29" s="26"/>
      <c r="BQ29" s="15">
        <v>6.1909999999999998</v>
      </c>
      <c r="BR29" s="20">
        <v>8.0000000000000002E-3</v>
      </c>
      <c r="BS29" s="20">
        <v>9.9000000000000005E-2</v>
      </c>
      <c r="BT29" s="20">
        <v>-7.0000000000000001E-3</v>
      </c>
      <c r="BU29" s="15"/>
      <c r="BV29" s="15"/>
      <c r="BW29" s="15"/>
      <c r="BX29" s="15"/>
      <c r="BY29" s="15"/>
      <c r="BZ29" s="15"/>
      <c r="CA29" s="15"/>
      <c r="CB29" s="30"/>
      <c r="CC29" s="30"/>
      <c r="CD29" s="30"/>
      <c r="CE29" s="30"/>
      <c r="CF29" s="30"/>
      <c r="CG29" s="30"/>
      <c r="CH29" s="30"/>
      <c r="CI29" s="30"/>
      <c r="CJ29" s="30"/>
      <c r="CK29" s="30"/>
      <c r="CL29" s="30"/>
      <c r="CM29" s="30"/>
      <c r="CN29" s="31"/>
      <c r="CO29" s="73"/>
      <c r="CP29" s="73"/>
      <c r="CQ29" s="73"/>
      <c r="CR29" s="73"/>
      <c r="CS29" s="73"/>
      <c r="CT29" s="73"/>
      <c r="CU29" s="81">
        <v>-9.5999999999999992E-3</v>
      </c>
      <c r="CV29" s="81">
        <v>-2.4369999999999999E-2</v>
      </c>
      <c r="CW29" s="81">
        <v>8.3000000000000001E-3</v>
      </c>
      <c r="CX29" s="81">
        <v>-1.477E-2</v>
      </c>
      <c r="CY29" s="81">
        <v>1.7899999999999999E-2</v>
      </c>
      <c r="CZ29" s="81">
        <v>3.175E-2</v>
      </c>
      <c r="DA29" s="81">
        <v>3.2669999999999998E-2</v>
      </c>
      <c r="DB29" s="73">
        <v>-0.19980000000000001</v>
      </c>
      <c r="DC29" s="73">
        <v>-0.210255</v>
      </c>
      <c r="DD29" s="73">
        <v>-0.12654199999999999</v>
      </c>
      <c r="DE29" s="73">
        <v>9.1549000000000005E-2</v>
      </c>
      <c r="DF29" s="73">
        <v>0.106</v>
      </c>
      <c r="DG29" s="80">
        <v>-0.181842</v>
      </c>
      <c r="DH29" s="80">
        <v>-0.17893999999999999</v>
      </c>
      <c r="DI29" s="80">
        <v>-8.9763999999999997E-2</v>
      </c>
      <c r="DJ29" s="80">
        <v>0.115068</v>
      </c>
      <c r="DK29" s="80">
        <v>0.112916</v>
      </c>
      <c r="DL29" s="73">
        <v>-4.0948999999999999E-2</v>
      </c>
      <c r="DM29" s="73">
        <v>-5.6251000000000002E-2</v>
      </c>
      <c r="DN29" s="73">
        <v>-6.0699999999999997E-2</v>
      </c>
      <c r="DO29" s="73">
        <v>-2.4683E-2</v>
      </c>
      <c r="DP29" s="73">
        <v>-5.6340000000000001E-3</v>
      </c>
      <c r="DQ29" s="73">
        <v>-1.6E-2</v>
      </c>
      <c r="DR29" s="73">
        <v>-3.0000000000000001E-3</v>
      </c>
      <c r="DS29" s="73">
        <v>-5.0000000000000001E-3</v>
      </c>
      <c r="DT29" s="73">
        <v>1.0999999999999999E-2</v>
      </c>
      <c r="DU29" s="13"/>
    </row>
    <row r="30" spans="1:125" x14ac:dyDescent="0.25">
      <c r="A30" s="2" t="s">
        <v>201</v>
      </c>
      <c r="B30" s="20"/>
      <c r="C30" s="90"/>
      <c r="D30" s="20"/>
      <c r="E30" s="20"/>
      <c r="F30" s="20"/>
      <c r="G30" s="91"/>
      <c r="H30" s="90"/>
      <c r="I30" s="20"/>
      <c r="J30" s="20"/>
      <c r="K30" s="20"/>
      <c r="L30" s="20"/>
      <c r="M30" s="91"/>
      <c r="N30" s="35"/>
      <c r="O30" s="35"/>
      <c r="P30" s="35"/>
      <c r="Q30" s="15"/>
      <c r="R30" s="15"/>
      <c r="S30" s="15"/>
      <c r="T30" s="14"/>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6"/>
      <c r="BE30" s="40"/>
      <c r="BF30" s="40"/>
      <c r="BG30" s="40"/>
      <c r="BH30" s="40"/>
      <c r="BI30" s="40"/>
      <c r="BJ30" s="40"/>
      <c r="BK30" s="14"/>
      <c r="BL30" s="41"/>
      <c r="BM30" s="41"/>
      <c r="BN30" s="41"/>
      <c r="BO30" s="41"/>
      <c r="BP30" s="26"/>
      <c r="BQ30" s="15">
        <v>4.9720000000000004</v>
      </c>
      <c r="BR30" s="20">
        <v>1.7999999999999999E-2</v>
      </c>
      <c r="BS30" s="20">
        <v>7.0999999999999994E-2</v>
      </c>
      <c r="BT30" s="20">
        <v>4.7E-2</v>
      </c>
      <c r="BU30" s="15"/>
      <c r="BV30" s="15"/>
      <c r="BW30" s="15"/>
      <c r="BX30" s="15"/>
      <c r="BY30" s="15"/>
      <c r="BZ30" s="15"/>
      <c r="CA30" s="15"/>
      <c r="CB30" s="30">
        <v>-7.8940999999999994E-3</v>
      </c>
      <c r="CC30" s="30">
        <v>-5.3819999999999996E-4</v>
      </c>
      <c r="CD30" s="30">
        <v>7.1580000000000003E-3</v>
      </c>
      <c r="CE30" s="30">
        <v>1.76147E-2</v>
      </c>
      <c r="CF30" s="30">
        <v>-3.21286E-2</v>
      </c>
      <c r="CG30" s="30">
        <v>-4.2639900000000001E-2</v>
      </c>
      <c r="CH30" s="30">
        <v>6.6303999999999998E-3</v>
      </c>
      <c r="CI30" s="30">
        <v>-2.3450499999999999E-2</v>
      </c>
      <c r="CJ30" s="30">
        <v>7.3331999999999998E-3</v>
      </c>
      <c r="CK30" s="30">
        <v>-3.3153000000000002E-2</v>
      </c>
      <c r="CL30" s="30">
        <f t="shared" si="0"/>
        <v>-4.9270300000000003E-2</v>
      </c>
      <c r="CM30" s="30">
        <f t="shared" si="1"/>
        <v>4.1376200000000002E-2</v>
      </c>
      <c r="CN30" s="32">
        <v>1</v>
      </c>
      <c r="CO30" s="73"/>
      <c r="CP30" s="73"/>
      <c r="CQ30" s="73"/>
      <c r="CR30" s="73"/>
      <c r="CS30" s="73"/>
      <c r="CT30" s="73"/>
      <c r="CU30" s="81">
        <v>-3.2634999999999997E-2</v>
      </c>
      <c r="CV30" s="81">
        <v>-4.7149999999999997E-2</v>
      </c>
      <c r="CW30" s="81">
        <v>-2.469E-2</v>
      </c>
      <c r="CX30" s="81">
        <v>-1.4515E-2</v>
      </c>
      <c r="CY30" s="81">
        <v>7.9450000000000007E-3</v>
      </c>
      <c r="CZ30" s="81">
        <v>3.6110000000000003E-2</v>
      </c>
      <c r="DA30" s="81">
        <v>2.2460000000000001E-2</v>
      </c>
      <c r="DB30" s="73">
        <v>-0.123669</v>
      </c>
      <c r="DC30" s="73">
        <v>-0.109681</v>
      </c>
      <c r="DD30" s="73">
        <v>-2.1276E-2</v>
      </c>
      <c r="DE30" s="73">
        <v>0.116843</v>
      </c>
      <c r="DF30" s="73">
        <v>9.9294999999999994E-2</v>
      </c>
      <c r="DG30" s="80">
        <v>-0.13808000000000001</v>
      </c>
      <c r="DH30" s="80">
        <v>-0.114632</v>
      </c>
      <c r="DI30" s="80">
        <v>-1.6594999999999999E-2</v>
      </c>
      <c r="DJ30" s="80">
        <v>0.138629</v>
      </c>
      <c r="DK30" s="80">
        <v>0.110115</v>
      </c>
      <c r="DL30" s="73">
        <v>-1.231E-2</v>
      </c>
      <c r="DM30" s="73">
        <v>-1.5226999999999999E-2</v>
      </c>
      <c r="DN30" s="73">
        <v>-3.4042000000000003E-2</v>
      </c>
      <c r="DO30" s="73">
        <v>-2.4799999999999999E-2</v>
      </c>
      <c r="DP30" s="73">
        <v>-2.1134E-2</v>
      </c>
      <c r="DQ30" s="73">
        <v>1.2E-2</v>
      </c>
      <c r="DR30" s="73">
        <v>7.0000000000000001E-3</v>
      </c>
      <c r="DS30" s="73">
        <v>-1.6E-2</v>
      </c>
      <c r="DT30" s="73">
        <v>-2.8000000000000001E-2</v>
      </c>
      <c r="DU30" s="13"/>
    </row>
    <row r="31" spans="1:125" x14ac:dyDescent="0.25">
      <c r="A31" s="2" t="s">
        <v>202</v>
      </c>
      <c r="B31" s="20">
        <v>-3.8520800000000001E-2</v>
      </c>
      <c r="C31" s="90">
        <v>-2.2979200000000002E-2</v>
      </c>
      <c r="D31" s="20">
        <v>-1.5210400000000001E-2</v>
      </c>
      <c r="E31" s="20">
        <v>-7.7688000000000002E-3</v>
      </c>
      <c r="F31" s="20">
        <v>0</v>
      </c>
      <c r="G31" s="91">
        <v>0</v>
      </c>
      <c r="H31" s="90">
        <v>1.5541599999999999E-2</v>
      </c>
      <c r="I31" s="20">
        <v>0</v>
      </c>
      <c r="J31" s="20">
        <v>4.0888000000000001E-3</v>
      </c>
      <c r="K31" s="20">
        <v>9.5215000000000004E-3</v>
      </c>
      <c r="L31" s="20">
        <v>1.9312999999999999E-3</v>
      </c>
      <c r="M31" s="91">
        <v>0</v>
      </c>
      <c r="N31" s="35">
        <v>0</v>
      </c>
      <c r="O31" s="35">
        <v>0.64618050000000005</v>
      </c>
      <c r="P31" s="35">
        <v>0.35381950000000001</v>
      </c>
      <c r="Q31" s="15">
        <v>2.3E-2</v>
      </c>
      <c r="R31" s="15">
        <v>1.6E-2</v>
      </c>
      <c r="S31" s="15">
        <v>3.9E-2</v>
      </c>
      <c r="T31" s="14">
        <f>R31/S31</f>
        <v>0.41025641025641024</v>
      </c>
      <c r="U31" s="20">
        <v>3.4000000000000002E-2</v>
      </c>
      <c r="V31" s="20">
        <v>2.1999999999999999E-2</v>
      </c>
      <c r="W31" s="20">
        <v>-6.7000000000000004E-2</v>
      </c>
      <c r="X31" s="20">
        <v>3.4000000000000002E-2</v>
      </c>
      <c r="Y31" s="20">
        <v>1.6E-2</v>
      </c>
      <c r="Z31" s="20">
        <v>3.0000000000000001E-3</v>
      </c>
      <c r="AA31" s="20">
        <v>3.0000000000000001E-3</v>
      </c>
      <c r="AB31" s="20">
        <v>1.0999999999999999E-2</v>
      </c>
      <c r="AC31" s="20">
        <v>0</v>
      </c>
      <c r="AD31" s="20">
        <v>2.1999999999999999E-2</v>
      </c>
      <c r="AE31" s="20">
        <v>1.4E-2</v>
      </c>
      <c r="AF31" s="20">
        <v>0</v>
      </c>
      <c r="AG31" s="20">
        <v>5.0000000000000001E-3</v>
      </c>
      <c r="AH31" s="20">
        <v>3.0000000000000001E-3</v>
      </c>
      <c r="AI31" s="20">
        <v>0</v>
      </c>
      <c r="AJ31" s="20">
        <v>7.0000000000000001E-3</v>
      </c>
      <c r="AK31" s="20">
        <v>2.7E-2</v>
      </c>
      <c r="AL31" s="20">
        <v>3.0000000000000001E-3</v>
      </c>
      <c r="AM31" s="20">
        <v>1.9E-2</v>
      </c>
      <c r="AN31" s="20">
        <v>3.0000000000000001E-3</v>
      </c>
      <c r="AO31" s="20">
        <v>8.0000000000000002E-3</v>
      </c>
      <c r="AP31" s="20">
        <v>2.9000000000000001E-2</v>
      </c>
      <c r="AQ31" s="20">
        <v>8.9999999999999993E-3</v>
      </c>
      <c r="AR31" s="20">
        <v>5.0000000000000001E-3</v>
      </c>
      <c r="AS31" s="20">
        <v>1E-3</v>
      </c>
      <c r="AT31" s="20">
        <v>0</v>
      </c>
      <c r="AU31" s="20">
        <v>0</v>
      </c>
      <c r="AV31" s="20">
        <v>0</v>
      </c>
      <c r="AW31" s="20">
        <v>0</v>
      </c>
      <c r="AX31" s="20">
        <v>0</v>
      </c>
      <c r="AY31" s="20">
        <v>0</v>
      </c>
      <c r="AZ31" s="20">
        <v>0</v>
      </c>
      <c r="BA31" s="20">
        <v>0</v>
      </c>
      <c r="BB31" s="20">
        <f>SUM(AN31:AO31,AX31:BA31)</f>
        <v>1.0999999999999999E-2</v>
      </c>
      <c r="BC31" s="20">
        <f>SUM(AN31,AQ31:AS31,AT31:AW31)</f>
        <v>1.8000000000000002E-2</v>
      </c>
      <c r="BD31" s="26">
        <f>BC31/(BB31+BC31)</f>
        <v>0.62068965517241381</v>
      </c>
      <c r="BE31" s="40"/>
      <c r="BF31" s="40"/>
      <c r="BG31" s="40"/>
      <c r="BH31" s="40"/>
      <c r="BI31" s="40"/>
      <c r="BJ31" s="40"/>
      <c r="BK31" s="14"/>
      <c r="BL31" s="41"/>
      <c r="BM31" s="41"/>
      <c r="BN31" s="41"/>
      <c r="BO31" s="41"/>
      <c r="BP31" s="26"/>
      <c r="BQ31" s="15">
        <v>3.7669999999999999</v>
      </c>
      <c r="BR31" s="20">
        <v>9.5000000000000001E-2</v>
      </c>
      <c r="BS31" s="20">
        <v>0.125</v>
      </c>
      <c r="BT31" s="20">
        <v>9.7000000000000003E-2</v>
      </c>
      <c r="BU31" s="15"/>
      <c r="BV31" s="15"/>
      <c r="BW31" s="15"/>
      <c r="BX31" s="15"/>
      <c r="BY31" s="15"/>
      <c r="BZ31" s="15"/>
      <c r="CA31" s="15"/>
      <c r="CB31" s="30"/>
      <c r="CC31" s="30"/>
      <c r="CD31" s="30"/>
      <c r="CE31" s="30"/>
      <c r="CF31" s="30"/>
      <c r="CG31" s="30"/>
      <c r="CH31" s="30"/>
      <c r="CI31" s="30"/>
      <c r="CJ31" s="30"/>
      <c r="CK31" s="30"/>
      <c r="CL31" s="30"/>
      <c r="CM31" s="30"/>
      <c r="CN31" s="31"/>
      <c r="CO31" s="73"/>
      <c r="CP31" s="73"/>
      <c r="CQ31" s="73"/>
      <c r="CR31" s="73"/>
      <c r="CS31" s="73"/>
      <c r="CT31" s="73"/>
      <c r="CU31" s="81">
        <v>1.6164999999999999E-2</v>
      </c>
      <c r="CV31" s="81">
        <v>-6.3899999999999998E-3</v>
      </c>
      <c r="CW31" s="81">
        <v>-8.1899999999999994E-3</v>
      </c>
      <c r="CX31" s="81">
        <v>-2.2555000000000002E-2</v>
      </c>
      <c r="CY31" s="81">
        <v>-2.4355000000000002E-2</v>
      </c>
      <c r="CZ31" s="81">
        <v>-1.2789999999999999E-2</v>
      </c>
      <c r="DA31" s="81">
        <v>-1.8E-3</v>
      </c>
      <c r="DB31" s="73">
        <v>-6.25E-2</v>
      </c>
      <c r="DC31" s="73">
        <v>-3.3425000000000003E-2</v>
      </c>
      <c r="DD31" s="73">
        <v>-1.6740999999999999E-2</v>
      </c>
      <c r="DE31" s="73">
        <v>4.8808999999999998E-2</v>
      </c>
      <c r="DF31" s="73">
        <v>1.7262E-2</v>
      </c>
      <c r="DG31" s="80">
        <v>-7.8789999999999999E-2</v>
      </c>
      <c r="DH31" s="80">
        <v>-5.4132E-2</v>
      </c>
      <c r="DI31" s="80">
        <v>-5.1716999999999999E-2</v>
      </c>
      <c r="DJ31" s="80">
        <v>2.8878000000000001E-2</v>
      </c>
      <c r="DK31" s="80">
        <v>2.4979999999999998E-3</v>
      </c>
      <c r="DL31" s="73">
        <v>2.1218000000000001E-2</v>
      </c>
      <c r="DM31" s="73">
        <v>2.3376999999999998E-2</v>
      </c>
      <c r="DN31" s="73">
        <v>2.7934E-2</v>
      </c>
      <c r="DO31" s="73">
        <v>7.162E-3</v>
      </c>
      <c r="DP31" s="73">
        <v>4.712E-3</v>
      </c>
      <c r="DQ31" s="73">
        <v>4.5769999999999998E-2</v>
      </c>
      <c r="DR31" s="73">
        <v>2.7723000000000001E-2</v>
      </c>
      <c r="DS31" s="73">
        <v>3.7941000000000003E-2</v>
      </c>
      <c r="DT31" s="73">
        <v>-7.8289999999999992E-3</v>
      </c>
      <c r="DU31" s="13"/>
    </row>
    <row r="32" spans="1:125" x14ac:dyDescent="0.25">
      <c r="A32" s="2" t="s">
        <v>203</v>
      </c>
      <c r="B32" s="20"/>
      <c r="C32" s="90"/>
      <c r="D32" s="20"/>
      <c r="E32" s="20"/>
      <c r="F32" s="20"/>
      <c r="G32" s="91"/>
      <c r="H32" s="90"/>
      <c r="I32" s="20"/>
      <c r="J32" s="20"/>
      <c r="K32" s="20"/>
      <c r="L32" s="20"/>
      <c r="M32" s="91"/>
      <c r="N32" s="35"/>
      <c r="O32" s="35"/>
      <c r="P32" s="35"/>
      <c r="Q32" s="15"/>
      <c r="R32" s="15"/>
      <c r="S32" s="15"/>
      <c r="T32" s="14"/>
      <c r="U32" s="20">
        <v>7.0000000000000001E-3</v>
      </c>
      <c r="V32" s="20">
        <v>1.0999999999999999E-2</v>
      </c>
      <c r="W32" s="20">
        <v>3.0000000000000001E-3</v>
      </c>
      <c r="X32" s="20">
        <v>7.0000000000000001E-3</v>
      </c>
      <c r="Y32" s="20">
        <v>2E-3</v>
      </c>
      <c r="Z32" s="20">
        <v>0</v>
      </c>
      <c r="AA32" s="20">
        <v>2E-3</v>
      </c>
      <c r="AB32" s="20">
        <v>2E-3</v>
      </c>
      <c r="AC32" s="20">
        <v>-1.7000000000000001E-2</v>
      </c>
      <c r="AD32" s="20">
        <v>1.0999999999999999E-2</v>
      </c>
      <c r="AE32" s="20">
        <v>6.0000000000000001E-3</v>
      </c>
      <c r="AF32" s="20">
        <v>0</v>
      </c>
      <c r="AG32" s="20">
        <v>2E-3</v>
      </c>
      <c r="AH32" s="20">
        <v>3.0000000000000001E-3</v>
      </c>
      <c r="AI32" s="20">
        <v>-2.1999999999999999E-2</v>
      </c>
      <c r="AJ32" s="20">
        <v>3.0000000000000001E-3</v>
      </c>
      <c r="AK32" s="20">
        <v>4.0000000000000001E-3</v>
      </c>
      <c r="AL32" s="20">
        <v>4.0000000000000001E-3</v>
      </c>
      <c r="AM32" s="20">
        <v>7.0000000000000001E-3</v>
      </c>
      <c r="AN32" s="20">
        <v>0</v>
      </c>
      <c r="AO32" s="20">
        <v>4.0000000000000001E-3</v>
      </c>
      <c r="AP32" s="20">
        <v>2E-3</v>
      </c>
      <c r="AQ32" s="20">
        <v>3.0000000000000001E-3</v>
      </c>
      <c r="AR32" s="20">
        <v>3.0000000000000001E-3</v>
      </c>
      <c r="AS32" s="20">
        <v>5.0000000000000001E-3</v>
      </c>
      <c r="AT32" s="20">
        <v>-3.0000000000000001E-3</v>
      </c>
      <c r="AU32" s="20">
        <v>0</v>
      </c>
      <c r="AV32" s="20">
        <v>0</v>
      </c>
      <c r="AW32" s="20">
        <v>-2.7E-2</v>
      </c>
      <c r="AX32" s="20">
        <v>0</v>
      </c>
      <c r="AY32" s="20">
        <v>0</v>
      </c>
      <c r="AZ32" s="20">
        <v>0</v>
      </c>
      <c r="BA32" s="20">
        <v>-0.01</v>
      </c>
      <c r="BB32" s="20">
        <f>SUM(AN32:AO32,AX32:BA32)</f>
        <v>-6.0000000000000001E-3</v>
      </c>
      <c r="BC32" s="20">
        <f>SUM(AN32,AQ32:AS32,AT32:AW32)</f>
        <v>-1.9E-2</v>
      </c>
      <c r="BD32" s="26"/>
      <c r="BE32" s="40"/>
      <c r="BF32" s="40"/>
      <c r="BG32" s="40"/>
      <c r="BH32" s="40"/>
      <c r="BI32" s="40"/>
      <c r="BJ32" s="40"/>
      <c r="BK32" s="14"/>
      <c r="BL32" s="41"/>
      <c r="BM32" s="41"/>
      <c r="BN32" s="41"/>
      <c r="BO32" s="41"/>
      <c r="BP32" s="26"/>
      <c r="BQ32" s="15">
        <v>4.6749999999999998</v>
      </c>
      <c r="BR32" s="20">
        <v>-3.0000000000000001E-3</v>
      </c>
      <c r="BS32" s="20">
        <v>7.0000000000000007E-2</v>
      </c>
      <c r="BT32" s="20">
        <v>5.8000000000000003E-2</v>
      </c>
      <c r="BU32" s="15"/>
      <c r="BV32" s="15"/>
      <c r="BW32" s="15"/>
      <c r="BX32" s="15"/>
      <c r="BY32" s="15"/>
      <c r="BZ32" s="15"/>
      <c r="CA32" s="15"/>
      <c r="CB32" s="30"/>
      <c r="CC32" s="30"/>
      <c r="CD32" s="30"/>
      <c r="CE32" s="30"/>
      <c r="CF32" s="30"/>
      <c r="CG32" s="30"/>
      <c r="CH32" s="30"/>
      <c r="CI32" s="30"/>
      <c r="CJ32" s="30"/>
      <c r="CK32" s="30"/>
      <c r="CL32" s="30"/>
      <c r="CM32" s="30"/>
      <c r="CN32" s="31"/>
      <c r="CO32" s="73"/>
      <c r="CP32" s="73"/>
      <c r="CQ32" s="73"/>
      <c r="CR32" s="73"/>
      <c r="CS32" s="73"/>
      <c r="CT32" s="73"/>
      <c r="CU32" s="81">
        <v>-3.1300000000000001E-2</v>
      </c>
      <c r="CV32" s="81">
        <v>-4.7569999999999994E-2</v>
      </c>
      <c r="CW32" s="81">
        <v>-4.2670000000000007E-2</v>
      </c>
      <c r="CX32" s="81">
        <v>-1.627E-2</v>
      </c>
      <c r="CY32" s="81">
        <v>-1.137E-2</v>
      </c>
      <c r="CZ32" s="81">
        <v>-6.1599999999999997E-3</v>
      </c>
      <c r="DA32" s="81">
        <v>4.8999999999999998E-3</v>
      </c>
      <c r="DB32" s="73">
        <v>9.6120000000000008E-3</v>
      </c>
      <c r="DC32" s="73">
        <v>5.0397999999999998E-2</v>
      </c>
      <c r="DD32" s="73">
        <v>7.5301999999999994E-2</v>
      </c>
      <c r="DE32" s="73">
        <v>6.5064999999999998E-2</v>
      </c>
      <c r="DF32" s="73">
        <v>2.3709999999999998E-2</v>
      </c>
      <c r="DG32" s="80">
        <v>-1.0486000000000001E-2</v>
      </c>
      <c r="DH32" s="80">
        <v>2.8722999999999999E-2</v>
      </c>
      <c r="DI32" s="80">
        <v>3.6511000000000002E-2</v>
      </c>
      <c r="DJ32" s="80">
        <v>4.6550000000000001E-2</v>
      </c>
      <c r="DK32" s="80">
        <v>7.4149999999999997E-3</v>
      </c>
      <c r="DL32" s="73">
        <v>1.307E-3</v>
      </c>
      <c r="DM32" s="73">
        <v>5.8440000000000002E-3</v>
      </c>
      <c r="DN32" s="73">
        <v>2.6749999999999999E-2</v>
      </c>
      <c r="DO32" s="73">
        <v>2.5201000000000001E-2</v>
      </c>
      <c r="DP32" s="73">
        <v>1.9904000000000002E-2</v>
      </c>
      <c r="DQ32" s="73">
        <v>-7.0000000000000001E-3</v>
      </c>
      <c r="DR32" s="73">
        <v>-1.4E-2</v>
      </c>
      <c r="DS32" s="73">
        <v>6.0000000000000001E-3</v>
      </c>
      <c r="DT32" s="73">
        <v>1.2999999999999999E-2</v>
      </c>
      <c r="DU32" s="13"/>
    </row>
    <row r="33" spans="1:125" x14ac:dyDescent="0.25">
      <c r="A33" s="2" t="s">
        <v>204</v>
      </c>
      <c r="B33" s="20">
        <v>-2.53612E-2</v>
      </c>
      <c r="C33" s="90">
        <v>-1.62191E-2</v>
      </c>
      <c r="D33" s="20">
        <v>-2.3124E-3</v>
      </c>
      <c r="E33" s="20">
        <v>-5.0083000000000003E-3</v>
      </c>
      <c r="F33" s="20">
        <v>-7.6519999999999995E-4</v>
      </c>
      <c r="G33" s="91">
        <v>-8.0724999999999998E-3</v>
      </c>
      <c r="H33" s="90">
        <v>9.1421999999999996E-3</v>
      </c>
      <c r="I33" s="20">
        <v>0</v>
      </c>
      <c r="J33" s="20">
        <v>4.9998999999999998E-3</v>
      </c>
      <c r="K33" s="20">
        <v>1.1857E-3</v>
      </c>
      <c r="L33" s="20">
        <v>0</v>
      </c>
      <c r="M33" s="91">
        <v>0</v>
      </c>
      <c r="N33" s="35">
        <v>0</v>
      </c>
      <c r="O33" s="35">
        <v>0.48872680000000002</v>
      </c>
      <c r="P33" s="35">
        <v>0.51127319999999998</v>
      </c>
      <c r="Q33" s="15">
        <v>1.6E-2</v>
      </c>
      <c r="R33" s="15">
        <v>8.9999999999999993E-3</v>
      </c>
      <c r="S33" s="15">
        <v>2.5000000000000001E-2</v>
      </c>
      <c r="T33" s="14">
        <f>R33/S33</f>
        <v>0.35999999999999993</v>
      </c>
      <c r="U33" s="20">
        <v>8.9999999999999993E-3</v>
      </c>
      <c r="V33" s="20">
        <v>0.01</v>
      </c>
      <c r="W33" s="20">
        <v>-6.8000000000000005E-2</v>
      </c>
      <c r="X33" s="20">
        <v>8.9999999999999993E-3</v>
      </c>
      <c r="Y33" s="20">
        <v>2E-3</v>
      </c>
      <c r="Z33" s="20">
        <v>1E-3</v>
      </c>
      <c r="AA33" s="20">
        <v>3.0000000000000001E-3</v>
      </c>
      <c r="AB33" s="20">
        <v>2E-3</v>
      </c>
      <c r="AC33" s="20">
        <v>-2E-3</v>
      </c>
      <c r="AD33" s="20">
        <v>0.01</v>
      </c>
      <c r="AE33" s="20">
        <v>2E-3</v>
      </c>
      <c r="AF33" s="20">
        <v>1E-3</v>
      </c>
      <c r="AG33" s="20">
        <v>3.0000000000000001E-3</v>
      </c>
      <c r="AH33" s="20">
        <v>4.0000000000000001E-3</v>
      </c>
      <c r="AI33" s="20">
        <v>-1E-3</v>
      </c>
      <c r="AJ33" s="20">
        <v>5.0000000000000001E-3</v>
      </c>
      <c r="AK33" s="20">
        <v>3.0000000000000001E-3</v>
      </c>
      <c r="AL33" s="20">
        <v>6.0000000000000001E-3</v>
      </c>
      <c r="AM33" s="20">
        <v>4.0000000000000001E-3</v>
      </c>
      <c r="AN33" s="20">
        <v>1E-3</v>
      </c>
      <c r="AO33" s="20">
        <v>8.9999999999999993E-3</v>
      </c>
      <c r="AP33" s="20">
        <v>2E-3</v>
      </c>
      <c r="AQ33" s="20">
        <v>6.0000000000000001E-3</v>
      </c>
      <c r="AR33" s="20">
        <v>2E-3</v>
      </c>
      <c r="AS33" s="20">
        <v>0</v>
      </c>
      <c r="AT33" s="20">
        <v>0</v>
      </c>
      <c r="AU33" s="20">
        <v>0</v>
      </c>
      <c r="AV33" s="20">
        <v>0</v>
      </c>
      <c r="AW33" s="20">
        <v>0</v>
      </c>
      <c r="AX33" s="20">
        <v>0</v>
      </c>
      <c r="AY33" s="20">
        <v>0</v>
      </c>
      <c r="AZ33" s="20">
        <v>0</v>
      </c>
      <c r="BA33" s="20">
        <v>-3.0000000000000001E-3</v>
      </c>
      <c r="BB33" s="20">
        <f>SUM(AN33:AO33,AX33:BA33)</f>
        <v>6.9999999999999984E-3</v>
      </c>
      <c r="BC33" s="20">
        <f>SUM(AN33,AQ33:AS33,AT33:AW33)</f>
        <v>9.0000000000000011E-3</v>
      </c>
      <c r="BD33" s="26">
        <f>BC33/(BB33+BC33)</f>
        <v>0.5625</v>
      </c>
      <c r="BE33" s="40">
        <v>3.32</v>
      </c>
      <c r="BF33" s="40">
        <v>2.75</v>
      </c>
      <c r="BG33" s="40">
        <v>0.34</v>
      </c>
      <c r="BH33" s="40"/>
      <c r="BI33" s="40"/>
      <c r="BJ33" s="40"/>
      <c r="BK33" s="14">
        <f>BF33/(BE33+BF33)</f>
        <v>0.45304777594728168</v>
      </c>
      <c r="BL33" s="41">
        <v>2.9</v>
      </c>
      <c r="BM33" s="41">
        <v>2.9</v>
      </c>
      <c r="BN33" s="41">
        <v>0.2</v>
      </c>
      <c r="BO33" s="41">
        <v>0</v>
      </c>
      <c r="BP33" s="26">
        <f>SUM(BN33:BO33)/SUM(BL33:BO33)</f>
        <v>3.3333333333333333E-2</v>
      </c>
      <c r="BQ33" s="15">
        <v>5.2279999999999998</v>
      </c>
      <c r="BR33" s="20">
        <v>1.2999999999999999E-2</v>
      </c>
      <c r="BS33" s="20">
        <v>6.9000000000000006E-2</v>
      </c>
      <c r="BT33" s="20">
        <v>5.8999999999999997E-2</v>
      </c>
      <c r="BU33" s="15">
        <v>6.6199999999999995E-2</v>
      </c>
      <c r="BV33" s="15">
        <v>4.48E-2</v>
      </c>
      <c r="BW33" s="15">
        <v>0.67679999999999996</v>
      </c>
      <c r="BX33" s="15">
        <v>2.5600000000000001E-2</v>
      </c>
      <c r="BY33" s="15">
        <v>4.4999999999999997E-3</v>
      </c>
      <c r="BZ33" s="15">
        <v>3.0999999999999999E-3</v>
      </c>
      <c r="CA33" s="15">
        <v>1.1599999999999999E-2</v>
      </c>
      <c r="CB33" s="30">
        <v>1.23678E-2</v>
      </c>
      <c r="CC33" s="30">
        <v>1.1854000000000001E-3</v>
      </c>
      <c r="CD33" s="30">
        <v>-3.7951999999999999E-3</v>
      </c>
      <c r="CE33" s="30">
        <v>-4.1614E-3</v>
      </c>
      <c r="CF33" s="30">
        <v>1.9139099999999999E-2</v>
      </c>
      <c r="CG33" s="30">
        <v>-7.2899999999999997E-5</v>
      </c>
      <c r="CH33" s="30">
        <v>-1.3621E-3</v>
      </c>
      <c r="CI33" s="30">
        <v>-1.225E-4</v>
      </c>
      <c r="CJ33" s="30">
        <v>-4.7210999999999998E-3</v>
      </c>
      <c r="CK33" s="30">
        <v>6.1327999999999999E-3</v>
      </c>
      <c r="CL33" s="30">
        <f t="shared" si="0"/>
        <v>1.2891999999999999E-3</v>
      </c>
      <c r="CM33" s="30">
        <f t="shared" si="1"/>
        <v>1.1078600000000001E-2</v>
      </c>
      <c r="CN33" s="32">
        <v>0</v>
      </c>
      <c r="CO33" s="73">
        <v>4.2793559654362937E-3</v>
      </c>
      <c r="CP33" s="73">
        <v>9.8856109164700002E-5</v>
      </c>
      <c r="CQ33" s="73">
        <v>2.3196650859100342E-2</v>
      </c>
      <c r="CR33" s="73">
        <v>2.2331878976817876E-2</v>
      </c>
      <c r="CS33" s="73">
        <v>1.891729489366405E-2</v>
      </c>
      <c r="CT33" s="73">
        <v>2.2233022867653177E-2</v>
      </c>
      <c r="CU33" s="81">
        <v>-7.4700000000000001E-3</v>
      </c>
      <c r="CV33" s="81">
        <v>-4.385E-2</v>
      </c>
      <c r="CW33" s="81">
        <v>-2.3109999999999999E-2</v>
      </c>
      <c r="CX33" s="81">
        <v>-3.6379999999999996E-2</v>
      </c>
      <c r="CY33" s="81">
        <v>-1.5640000000000001E-2</v>
      </c>
      <c r="CZ33" s="81">
        <v>2.4820000000000002E-2</v>
      </c>
      <c r="DA33" s="81">
        <v>2.0739999999999998E-2</v>
      </c>
      <c r="DB33" s="73">
        <v>-1.9297000000000002E-2</v>
      </c>
      <c r="DC33" s="73">
        <v>-4.3140000000000001E-3</v>
      </c>
      <c r="DD33" s="73">
        <v>-7.4450000000000002E-3</v>
      </c>
      <c r="DE33" s="73">
        <v>1.2085E-2</v>
      </c>
      <c r="DF33" s="73">
        <v>-3.1440000000000001E-3</v>
      </c>
      <c r="DG33" s="80">
        <v>-3.7844999999999997E-2</v>
      </c>
      <c r="DH33" s="80">
        <v>-2.2488999999999999E-2</v>
      </c>
      <c r="DI33" s="80">
        <v>-2.0697E-2</v>
      </c>
      <c r="DJ33" s="80">
        <v>1.7485000000000001E-2</v>
      </c>
      <c r="DK33" s="80">
        <v>1.8E-3</v>
      </c>
      <c r="DL33" s="73">
        <v>2.7397000000000001E-2</v>
      </c>
      <c r="DM33" s="73">
        <v>2.5746999999999999E-2</v>
      </c>
      <c r="DN33" s="73">
        <v>1.2303E-2</v>
      </c>
      <c r="DO33" s="73">
        <v>-1.5405E-2</v>
      </c>
      <c r="DP33" s="73">
        <v>-1.3505E-2</v>
      </c>
      <c r="DQ33" s="73">
        <v>4.1029999999999999E-3</v>
      </c>
      <c r="DR33" s="73">
        <v>8.7849999999999994E-3</v>
      </c>
      <c r="DS33" s="73">
        <v>9.7669999999999996E-3</v>
      </c>
      <c r="DT33" s="73">
        <v>5.6639999999999998E-3</v>
      </c>
      <c r="DU33" s="13"/>
    </row>
    <row r="34" spans="1:125" x14ac:dyDescent="0.25">
      <c r="A34" s="2" t="s">
        <v>205</v>
      </c>
      <c r="B34" s="20">
        <v>-3.7285800000000001E-2</v>
      </c>
      <c r="C34" s="90">
        <v>-4.06054E-2</v>
      </c>
      <c r="D34" s="20">
        <v>-4.0156499999999998E-2</v>
      </c>
      <c r="E34" s="20">
        <v>-4.4890000000000002E-4</v>
      </c>
      <c r="F34" s="20">
        <v>0</v>
      </c>
      <c r="G34" s="91">
        <v>0</v>
      </c>
      <c r="H34" s="90">
        <v>-3.3195999999999998E-3</v>
      </c>
      <c r="I34" s="20">
        <v>5.5420000000000003E-4</v>
      </c>
      <c r="J34" s="20">
        <v>5.8301000000000004E-3</v>
      </c>
      <c r="K34" s="20">
        <v>-6.1016000000000004E-3</v>
      </c>
      <c r="L34" s="20">
        <v>0</v>
      </c>
      <c r="M34" s="91">
        <v>0</v>
      </c>
      <c r="N34" s="35">
        <v>6.0642099999999997E-2</v>
      </c>
      <c r="O34" s="35">
        <v>0.53686089999999997</v>
      </c>
      <c r="P34" s="35">
        <v>0.40249699999999999</v>
      </c>
      <c r="Q34" s="15"/>
      <c r="R34" s="15"/>
      <c r="S34" s="15"/>
      <c r="T34" s="14"/>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6"/>
      <c r="BE34" s="40"/>
      <c r="BF34" s="40"/>
      <c r="BG34" s="40"/>
      <c r="BH34" s="40"/>
      <c r="BI34" s="40"/>
      <c r="BJ34" s="40"/>
      <c r="BK34" s="14"/>
      <c r="BL34" s="41"/>
      <c r="BM34" s="41"/>
      <c r="BN34" s="41"/>
      <c r="BO34" s="41"/>
      <c r="BP34" s="26"/>
      <c r="BQ34" s="15"/>
      <c r="BR34" s="20"/>
      <c r="BS34" s="20"/>
      <c r="BT34" s="20"/>
      <c r="BU34" s="15"/>
      <c r="BV34" s="15"/>
      <c r="BW34" s="15"/>
      <c r="BX34" s="15"/>
      <c r="BY34" s="15"/>
      <c r="BZ34" s="15"/>
      <c r="CA34" s="15"/>
      <c r="CB34" s="30"/>
      <c r="CC34" s="30"/>
      <c r="CD34" s="30"/>
      <c r="CE34" s="30"/>
      <c r="CF34" s="30"/>
      <c r="CG34" s="30"/>
      <c r="CH34" s="30"/>
      <c r="CI34" s="30"/>
      <c r="CJ34" s="30"/>
      <c r="CK34" s="30"/>
      <c r="CL34" s="30"/>
      <c r="CM34" s="30"/>
      <c r="CN34" s="31"/>
      <c r="CO34" s="73"/>
      <c r="CP34" s="73"/>
      <c r="CQ34" s="73"/>
      <c r="CR34" s="73"/>
      <c r="CS34" s="73"/>
      <c r="CT34" s="73"/>
      <c r="CU34" s="81">
        <v>2.4380000000000002E-2</v>
      </c>
      <c r="CV34" s="81">
        <v>-4.1059999999999999E-2</v>
      </c>
      <c r="CW34" s="81">
        <v>-1.1310000000000001E-2</v>
      </c>
      <c r="CX34" s="81">
        <v>-6.5439999999999998E-2</v>
      </c>
      <c r="CY34" s="81">
        <v>-3.569E-2</v>
      </c>
      <c r="CZ34" s="81">
        <v>-1.34E-3</v>
      </c>
      <c r="DA34" s="81">
        <v>2.9750000000000002E-2</v>
      </c>
      <c r="DB34" s="73">
        <v>-2.8779999999999999E-3</v>
      </c>
      <c r="DC34" s="73">
        <v>-1.364E-3</v>
      </c>
      <c r="DD34" s="73">
        <v>5.3159999999999999E-2</v>
      </c>
      <c r="DE34" s="73">
        <v>5.62E-2</v>
      </c>
      <c r="DF34" s="73">
        <v>5.4599000000000002E-2</v>
      </c>
      <c r="DG34" s="80"/>
      <c r="DH34" s="80"/>
      <c r="DI34" s="80"/>
      <c r="DJ34" s="80"/>
      <c r="DK34" s="80"/>
      <c r="DL34" s="73"/>
      <c r="DM34" s="73"/>
      <c r="DN34" s="73"/>
      <c r="DO34" s="73"/>
      <c r="DP34" s="73"/>
      <c r="DQ34" s="73"/>
      <c r="DR34" s="73"/>
      <c r="DS34" s="73"/>
      <c r="DT34" s="73"/>
      <c r="DU34" s="13"/>
    </row>
    <row r="35" spans="1:125" x14ac:dyDescent="0.25">
      <c r="A35" s="2" t="s">
        <v>206</v>
      </c>
      <c r="B35" s="20">
        <v>-1.1738E-2</v>
      </c>
      <c r="C35" s="90">
        <v>-2.6776E-3</v>
      </c>
      <c r="D35" s="20">
        <v>0</v>
      </c>
      <c r="E35" s="20">
        <v>-2.6776E-3</v>
      </c>
      <c r="F35" s="20">
        <v>0</v>
      </c>
      <c r="G35" s="91">
        <v>0</v>
      </c>
      <c r="H35" s="90">
        <v>9.0605000000000008E-3</v>
      </c>
      <c r="I35" s="20">
        <v>2.1100000000000001E-4</v>
      </c>
      <c r="J35" s="20">
        <v>3.5701000000000001E-3</v>
      </c>
      <c r="K35" s="20">
        <v>4.5980000000000001E-4</v>
      </c>
      <c r="L35" s="20">
        <v>4.5980000000000001E-4</v>
      </c>
      <c r="M35" s="91">
        <v>3.4619E-3</v>
      </c>
      <c r="N35" s="35">
        <v>0</v>
      </c>
      <c r="O35" s="35">
        <v>1</v>
      </c>
      <c r="P35" s="35">
        <v>0</v>
      </c>
      <c r="Q35" s="15"/>
      <c r="R35" s="15"/>
      <c r="S35" s="15"/>
      <c r="T35" s="14"/>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6"/>
      <c r="BE35" s="40"/>
      <c r="BF35" s="40"/>
      <c r="BG35" s="40"/>
      <c r="BH35" s="40"/>
      <c r="BI35" s="40"/>
      <c r="BJ35" s="40"/>
      <c r="BK35" s="14"/>
      <c r="BL35" s="41"/>
      <c r="BM35" s="41"/>
      <c r="BN35" s="41"/>
      <c r="BO35" s="41"/>
      <c r="BP35" s="26"/>
      <c r="BQ35" s="15"/>
      <c r="BR35" s="20"/>
      <c r="BS35" s="20"/>
      <c r="BT35" s="20"/>
      <c r="BU35" s="15">
        <v>5.7099999999999998E-2</v>
      </c>
      <c r="BV35" s="15">
        <v>2.2499999999999999E-2</v>
      </c>
      <c r="BW35" s="15">
        <v>0.39400000000000002</v>
      </c>
      <c r="BX35" s="15">
        <v>1.4E-2</v>
      </c>
      <c r="BY35" s="15">
        <v>5.4000000000000003E-3</v>
      </c>
      <c r="BZ35" s="15">
        <v>3.2000000000000002E-3</v>
      </c>
      <c r="CA35" s="15">
        <v>-1E-4</v>
      </c>
      <c r="CB35" s="30">
        <v>5.8742999999999998E-3</v>
      </c>
      <c r="CC35" s="30">
        <v>-6.3393E-3</v>
      </c>
      <c r="CD35" s="30">
        <v>9.8978999999999994E-3</v>
      </c>
      <c r="CE35" s="30">
        <v>7.2671000000000003E-3</v>
      </c>
      <c r="CF35" s="30">
        <v>-4.9513999999999999E-3</v>
      </c>
      <c r="CG35" s="30">
        <v>-1.43056E-2</v>
      </c>
      <c r="CH35" s="30">
        <v>-3.934E-3</v>
      </c>
      <c r="CI35" s="30">
        <v>-9.5545000000000005E-3</v>
      </c>
      <c r="CJ35" s="30">
        <v>-5.0645000000000004E-3</v>
      </c>
      <c r="CK35" s="30">
        <v>4.2474000000000001E-3</v>
      </c>
      <c r="CL35" s="30">
        <f t="shared" si="0"/>
        <v>-1.03716E-2</v>
      </c>
      <c r="CM35" s="30">
        <f t="shared" si="1"/>
        <v>1.6245900000000001E-2</v>
      </c>
      <c r="CN35" s="31">
        <f>-CL35/CM35</f>
        <v>0.6384133843000388</v>
      </c>
      <c r="CO35" s="73"/>
      <c r="CP35" s="73"/>
      <c r="CQ35" s="73"/>
      <c r="CR35" s="73"/>
      <c r="CS35" s="73"/>
      <c r="CT35" s="73"/>
      <c r="CU35" s="81">
        <v>-3.3614999999999999E-2</v>
      </c>
      <c r="CV35" s="81">
        <v>-5.4260000000000003E-2</v>
      </c>
      <c r="CW35" s="81">
        <v>-5.1529999999999992E-2</v>
      </c>
      <c r="CX35" s="81">
        <v>-2.0644999999999997E-2</v>
      </c>
      <c r="CY35" s="81">
        <v>-1.7915E-2</v>
      </c>
      <c r="CZ35" s="81">
        <v>3.0899999999999999E-3</v>
      </c>
      <c r="DA35" s="81">
        <v>2.7300000000000002E-3</v>
      </c>
      <c r="DB35" s="73">
        <v>-1.5684E-2</v>
      </c>
      <c r="DC35" s="73">
        <v>-1.0978E-2</v>
      </c>
      <c r="DD35" s="73">
        <v>3.2013E-2</v>
      </c>
      <c r="DE35" s="73">
        <v>4.8457E-2</v>
      </c>
      <c r="DF35" s="73">
        <v>4.3468E-2</v>
      </c>
      <c r="DG35" s="80">
        <v>-3.9544999999999997E-2</v>
      </c>
      <c r="DH35" s="80">
        <v>-4.3056999999999998E-2</v>
      </c>
      <c r="DI35" s="80">
        <v>-1.2895999999999999E-2</v>
      </c>
      <c r="DJ35" s="80">
        <v>2.7074000000000001E-2</v>
      </c>
      <c r="DK35" s="80">
        <v>3.0495999999999999E-2</v>
      </c>
      <c r="DL35" s="73">
        <v>2.9822999999999999E-2</v>
      </c>
      <c r="DM35" s="73">
        <v>2.3451E-2</v>
      </c>
      <c r="DN35" s="73">
        <v>2.5994E-2</v>
      </c>
      <c r="DO35" s="73">
        <v>-3.8920000000000001E-3</v>
      </c>
      <c r="DP35" s="73">
        <v>2.5720000000000001E-3</v>
      </c>
      <c r="DQ35" s="73">
        <v>-8.9470000000000001E-3</v>
      </c>
      <c r="DR35" s="73">
        <v>-1.3716000000000001E-2</v>
      </c>
      <c r="DS35" s="73">
        <v>-3.6389999999999999E-3</v>
      </c>
      <c r="DT35" s="73">
        <v>5.3080000000000002E-3</v>
      </c>
      <c r="DU35" s="13"/>
    </row>
    <row r="36" spans="1:125" x14ac:dyDescent="0.25">
      <c r="A36" s="2" t="s">
        <v>207</v>
      </c>
      <c r="B36" s="20">
        <v>-1.16534E-2</v>
      </c>
      <c r="C36" s="90">
        <v>-3.5070000000000001E-3</v>
      </c>
      <c r="D36" s="20">
        <v>0</v>
      </c>
      <c r="E36" s="20">
        <v>-1.2581000000000001E-3</v>
      </c>
      <c r="F36" s="20">
        <v>-2.2488999999999999E-3</v>
      </c>
      <c r="G36" s="91">
        <v>0</v>
      </c>
      <c r="H36" s="90">
        <v>8.1463999999999998E-3</v>
      </c>
      <c r="I36" s="20">
        <v>0</v>
      </c>
      <c r="J36" s="20">
        <v>1.3210299999999999E-2</v>
      </c>
      <c r="K36" s="20">
        <v>2.0444999999999999E-3</v>
      </c>
      <c r="L36" s="20">
        <v>7.5489999999999997E-4</v>
      </c>
      <c r="M36" s="91">
        <v>0</v>
      </c>
      <c r="N36" s="35">
        <v>0</v>
      </c>
      <c r="O36" s="35">
        <v>0.70220419999999995</v>
      </c>
      <c r="P36" s="35">
        <v>0.2977958</v>
      </c>
      <c r="Q36" s="15">
        <v>4.0000000000000001E-3</v>
      </c>
      <c r="R36" s="15">
        <v>8.0000000000000002E-3</v>
      </c>
      <c r="S36" s="15">
        <v>1.2E-2</v>
      </c>
      <c r="T36" s="14">
        <f>R36/S36</f>
        <v>0.66666666666666663</v>
      </c>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6"/>
      <c r="BE36" s="40"/>
      <c r="BF36" s="40"/>
      <c r="BG36" s="40"/>
      <c r="BH36" s="50">
        <v>0</v>
      </c>
      <c r="BI36" s="40">
        <v>6.8</v>
      </c>
      <c r="BJ36" s="40">
        <v>21.5</v>
      </c>
      <c r="BK36" s="14">
        <f>BI36/(BH36+BI36)</f>
        <v>1</v>
      </c>
      <c r="BL36" s="41"/>
      <c r="BM36" s="41"/>
      <c r="BN36" s="41"/>
      <c r="BO36" s="41"/>
      <c r="BP36" s="26"/>
      <c r="BQ36" s="15">
        <v>15.504</v>
      </c>
      <c r="BR36" s="20">
        <v>-2E-3</v>
      </c>
      <c r="BS36" s="20">
        <v>3.2000000000000001E-2</v>
      </c>
      <c r="BT36" s="20">
        <v>1.4999999999999999E-2</v>
      </c>
      <c r="BU36" s="15"/>
      <c r="BV36" s="15"/>
      <c r="BW36" s="15"/>
      <c r="BX36" s="15"/>
      <c r="BY36" s="15"/>
      <c r="BZ36" s="15"/>
      <c r="CA36" s="15"/>
      <c r="CB36" s="30">
        <v>2.6381600000000002E-2</v>
      </c>
      <c r="CC36" s="30">
        <v>0</v>
      </c>
      <c r="CD36" s="30">
        <v>-1.9965999999999999E-3</v>
      </c>
      <c r="CE36" s="30">
        <v>1.05901E-2</v>
      </c>
      <c r="CF36" s="30">
        <v>1.7788100000000001E-2</v>
      </c>
      <c r="CG36" s="30">
        <v>-1.08705E-2</v>
      </c>
      <c r="CH36" s="30">
        <v>2.6494999999999999E-3</v>
      </c>
      <c r="CI36" s="30">
        <v>-5.3460000000000001E-3</v>
      </c>
      <c r="CJ36" s="30">
        <v>2.617E-3</v>
      </c>
      <c r="CK36" s="30">
        <v>-1.0791E-2</v>
      </c>
      <c r="CL36" s="30">
        <f t="shared" si="0"/>
        <v>-1.3520000000000001E-2</v>
      </c>
      <c r="CM36" s="30">
        <f t="shared" si="1"/>
        <v>3.9901600000000002E-2</v>
      </c>
      <c r="CN36" s="31">
        <f>-CL36/CM36</f>
        <v>0.3388335304849931</v>
      </c>
      <c r="CO36" s="73"/>
      <c r="CP36" s="73"/>
      <c r="CQ36" s="73"/>
      <c r="CR36" s="73"/>
      <c r="CS36" s="73"/>
      <c r="CT36" s="73"/>
      <c r="CU36" s="81">
        <v>-3.1190000000000002E-2</v>
      </c>
      <c r="CV36" s="81">
        <v>-7.7350000000000002E-2</v>
      </c>
      <c r="CW36" s="81">
        <v>-3.78E-2</v>
      </c>
      <c r="CX36" s="81">
        <v>-4.616E-2</v>
      </c>
      <c r="CY36" s="81">
        <v>-6.6100000000000004E-3</v>
      </c>
      <c r="CZ36" s="81">
        <v>3.065E-2</v>
      </c>
      <c r="DA36" s="81">
        <v>3.9550000000000002E-2</v>
      </c>
      <c r="DB36" s="73">
        <v>6.8382999999999999E-2</v>
      </c>
      <c r="DC36" s="73">
        <v>0.10978</v>
      </c>
      <c r="DD36" s="73">
        <v>0.18243799999999999</v>
      </c>
      <c r="DE36" s="73">
        <v>0.106755</v>
      </c>
      <c r="DF36" s="73">
        <v>6.5471000000000001E-2</v>
      </c>
      <c r="DG36" s="80">
        <v>5.0736000000000003E-2</v>
      </c>
      <c r="DH36" s="80">
        <v>7.6219999999999996E-2</v>
      </c>
      <c r="DI36" s="80">
        <v>0.15034800000000001</v>
      </c>
      <c r="DJ36" s="80">
        <v>9.3235999999999999E-2</v>
      </c>
      <c r="DK36" s="80">
        <v>6.6794000000000006E-2</v>
      </c>
      <c r="DL36" s="73">
        <v>2.8691000000000001E-2</v>
      </c>
      <c r="DM36" s="73">
        <v>4.5748999999999998E-2</v>
      </c>
      <c r="DN36" s="73">
        <v>2.9666000000000001E-2</v>
      </c>
      <c r="DO36" s="73">
        <v>9.1200000000000005E-4</v>
      </c>
      <c r="DP36" s="73">
        <v>-1.4487E-2</v>
      </c>
      <c r="DQ36" s="73">
        <v>-3.1322999999999997E-2</v>
      </c>
      <c r="DR36" s="73">
        <v>-2.7619999999999999E-2</v>
      </c>
      <c r="DS36" s="73">
        <v>-1.9743E-2</v>
      </c>
      <c r="DT36" s="73">
        <v>1.158E-2</v>
      </c>
      <c r="DU36" s="13"/>
    </row>
    <row r="37" spans="1:125" x14ac:dyDescent="0.25">
      <c r="A37" s="2" t="s">
        <v>208</v>
      </c>
      <c r="B37" s="20">
        <v>-8.0291000000000008E-3</v>
      </c>
      <c r="C37" s="90"/>
      <c r="D37" s="20"/>
      <c r="E37" s="20"/>
      <c r="F37" s="20"/>
      <c r="G37" s="91"/>
      <c r="H37" s="90"/>
      <c r="I37" s="20">
        <v>0</v>
      </c>
      <c r="J37" s="20">
        <v>3.7539000000000001E-3</v>
      </c>
      <c r="K37" s="20">
        <v>0</v>
      </c>
      <c r="L37" s="20">
        <v>4.2753000000000001E-3</v>
      </c>
      <c r="M37" s="91">
        <v>0</v>
      </c>
      <c r="N37" s="35">
        <v>0</v>
      </c>
      <c r="O37" s="35">
        <v>1</v>
      </c>
      <c r="P37" s="35">
        <v>0</v>
      </c>
      <c r="Q37" s="15">
        <v>0</v>
      </c>
      <c r="R37" s="15">
        <v>8.0000000000000002E-3</v>
      </c>
      <c r="S37" s="15">
        <v>8.0000000000000002E-3</v>
      </c>
      <c r="T37" s="14">
        <f>R37/S37</f>
        <v>1</v>
      </c>
      <c r="U37" s="20">
        <v>1.0999999999999999E-2</v>
      </c>
      <c r="V37" s="20">
        <v>6.0000000000000001E-3</v>
      </c>
      <c r="W37" s="20">
        <v>-5.2999999999999999E-2</v>
      </c>
      <c r="X37" s="20">
        <v>1.0999999999999999E-2</v>
      </c>
      <c r="Y37" s="20">
        <v>2E-3</v>
      </c>
      <c r="Z37" s="20">
        <v>2E-3</v>
      </c>
      <c r="AA37" s="20">
        <v>3.0000000000000001E-3</v>
      </c>
      <c r="AB37" s="20">
        <v>4.0000000000000001E-3</v>
      </c>
      <c r="AC37" s="20">
        <v>0</v>
      </c>
      <c r="AD37" s="20">
        <v>6.0000000000000001E-3</v>
      </c>
      <c r="AE37" s="20">
        <v>2E-3</v>
      </c>
      <c r="AF37" s="20">
        <v>3.0000000000000001E-3</v>
      </c>
      <c r="AG37" s="20">
        <v>1E-3</v>
      </c>
      <c r="AH37" s="20">
        <v>0</v>
      </c>
      <c r="AI37" s="20">
        <v>0</v>
      </c>
      <c r="AJ37" s="20">
        <v>8.0000000000000002E-3</v>
      </c>
      <c r="AK37" s="20">
        <v>3.0000000000000001E-3</v>
      </c>
      <c r="AL37" s="20">
        <v>3.0000000000000001E-3</v>
      </c>
      <c r="AM37" s="20">
        <v>3.0000000000000001E-3</v>
      </c>
      <c r="AN37" s="20">
        <v>2E-3</v>
      </c>
      <c r="AO37" s="20">
        <v>4.0000000000000001E-3</v>
      </c>
      <c r="AP37" s="20">
        <v>1E-3</v>
      </c>
      <c r="AQ37" s="20">
        <v>4.0000000000000001E-3</v>
      </c>
      <c r="AR37" s="20">
        <v>4.0000000000000001E-3</v>
      </c>
      <c r="AS37" s="20">
        <v>2E-3</v>
      </c>
      <c r="AT37" s="20">
        <v>0</v>
      </c>
      <c r="AU37" s="20">
        <v>0</v>
      </c>
      <c r="AV37" s="20">
        <v>0</v>
      </c>
      <c r="AW37" s="20">
        <v>0</v>
      </c>
      <c r="AX37" s="20">
        <v>0</v>
      </c>
      <c r="AY37" s="20">
        <v>0</v>
      </c>
      <c r="AZ37" s="20">
        <v>0</v>
      </c>
      <c r="BA37" s="20">
        <v>0</v>
      </c>
      <c r="BB37" s="20">
        <f>SUM(AN37:AO37,AX37:BA37)</f>
        <v>6.0000000000000001E-3</v>
      </c>
      <c r="BC37" s="20">
        <f>SUM(AN37,AQ37:AS37,AT37:AW37)</f>
        <v>1.2E-2</v>
      </c>
      <c r="BD37" s="26">
        <f>BC37/(BB37+BC37)</f>
        <v>0.66666666666666663</v>
      </c>
      <c r="BE37" s="40"/>
      <c r="BF37" s="40"/>
      <c r="BG37" s="40"/>
      <c r="BH37" s="40"/>
      <c r="BI37" s="40"/>
      <c r="BJ37" s="40"/>
      <c r="BK37" s="14"/>
      <c r="BL37" s="41">
        <v>0.1</v>
      </c>
      <c r="BM37" s="41">
        <v>0</v>
      </c>
      <c r="BN37" s="41">
        <v>0.9</v>
      </c>
      <c r="BO37" s="41">
        <v>0.3</v>
      </c>
      <c r="BP37" s="26">
        <f>SUM(BN37:BO37)/SUM(BL37:BO37)</f>
        <v>0.92307692307692302</v>
      </c>
      <c r="BQ37" s="15">
        <v>4.9189999999999996</v>
      </c>
      <c r="BR37" s="20">
        <v>0.105</v>
      </c>
      <c r="BS37" s="20">
        <v>5.5E-2</v>
      </c>
      <c r="BT37" s="20"/>
      <c r="BU37" s="15"/>
      <c r="BV37" s="15"/>
      <c r="BW37" s="15"/>
      <c r="BX37" s="15"/>
      <c r="BY37" s="15"/>
      <c r="BZ37" s="15"/>
      <c r="CA37" s="15"/>
      <c r="CB37" s="30">
        <v>2.1187899999999999E-2</v>
      </c>
      <c r="CC37" s="30">
        <v>7.7899999999999996E-4</v>
      </c>
      <c r="CD37" s="30">
        <v>8.9102999999999995E-3</v>
      </c>
      <c r="CE37" s="30">
        <v>1.8820199999999999E-2</v>
      </c>
      <c r="CF37" s="30">
        <v>-7.3216000000000002E-3</v>
      </c>
      <c r="CG37" s="30">
        <v>-4.07847E-2</v>
      </c>
      <c r="CH37" s="30">
        <v>1.53755E-2</v>
      </c>
      <c r="CI37" s="30">
        <v>-3.08668E-2</v>
      </c>
      <c r="CJ37" s="30">
        <v>-1.3075399999999999E-2</v>
      </c>
      <c r="CK37" s="30">
        <v>-1.2217799999999999E-2</v>
      </c>
      <c r="CL37" s="30">
        <f t="shared" si="0"/>
        <v>-5.61602E-2</v>
      </c>
      <c r="CM37" s="30">
        <f t="shared" si="1"/>
        <v>7.7348100000000003E-2</v>
      </c>
      <c r="CN37" s="31">
        <f>-CL37/CM37</f>
        <v>0.72607084078341932</v>
      </c>
      <c r="CO37" s="73">
        <v>3.2022195746164071E-2</v>
      </c>
      <c r="CP37" s="73">
        <v>2.8791587126210418E-2</v>
      </c>
      <c r="CQ37" s="73">
        <v>3.8320834373500291E-2</v>
      </c>
      <c r="CR37" s="73">
        <v>3.553835249598556E-2</v>
      </c>
      <c r="CS37" s="73">
        <v>6.2986386273362173E-3</v>
      </c>
      <c r="CT37" s="73">
        <v>6.7467653697751472E-3</v>
      </c>
      <c r="CU37" s="81">
        <v>-3.9765000000000002E-2</v>
      </c>
      <c r="CV37" s="81">
        <v>-9.0310000000000001E-2</v>
      </c>
      <c r="CW37" s="81">
        <v>-3.9719999999999998E-2</v>
      </c>
      <c r="CX37" s="81">
        <v>-5.0545E-2</v>
      </c>
      <c r="CY37" s="81">
        <v>4.4999999999999996E-5</v>
      </c>
      <c r="CZ37" s="81">
        <v>5.2000000000000005E-2</v>
      </c>
      <c r="DA37" s="81">
        <v>5.0590000000000003E-2</v>
      </c>
      <c r="DB37" s="73">
        <v>-2.9166000000000001E-2</v>
      </c>
      <c r="DC37" s="73">
        <v>-1.0366999999999999E-2</v>
      </c>
      <c r="DD37" s="73">
        <v>-5.4260000000000003E-2</v>
      </c>
      <c r="DE37" s="73">
        <v>-2.5846999999999998E-2</v>
      </c>
      <c r="DF37" s="73">
        <v>-4.4352999999999997E-2</v>
      </c>
      <c r="DG37" s="80">
        <v>-4.0850999999999998E-2</v>
      </c>
      <c r="DH37" s="80">
        <v>-2.2797999999999999E-2</v>
      </c>
      <c r="DI37" s="80">
        <v>-2.8423E-2</v>
      </c>
      <c r="DJ37" s="80">
        <v>1.2801E-2</v>
      </c>
      <c r="DK37" s="80">
        <v>-5.6839999999999998E-3</v>
      </c>
      <c r="DL37" s="73">
        <v>9.9970000000000007E-3</v>
      </c>
      <c r="DM37" s="73">
        <v>1.8221000000000001E-2</v>
      </c>
      <c r="DN37" s="73">
        <v>-4.1318000000000001E-2</v>
      </c>
      <c r="DO37" s="73">
        <v>-5.2872000000000002E-2</v>
      </c>
      <c r="DP37" s="73">
        <v>-6.0139999999999999E-2</v>
      </c>
      <c r="DQ37" s="73">
        <v>-1.5549E-2</v>
      </c>
      <c r="DR37" s="73">
        <v>4.9789999999999999E-3</v>
      </c>
      <c r="DS37" s="73">
        <v>-8.8400000000000002E-4</v>
      </c>
      <c r="DT37" s="73">
        <v>1.4664999999999999E-2</v>
      </c>
      <c r="DU37" s="13"/>
    </row>
    <row r="38" spans="1:125" x14ac:dyDescent="0.25">
      <c r="A38" s="2" t="s">
        <v>209</v>
      </c>
      <c r="B38" s="20"/>
      <c r="C38" s="90"/>
      <c r="D38" s="20"/>
      <c r="E38" s="20"/>
      <c r="F38" s="20"/>
      <c r="G38" s="91"/>
      <c r="H38" s="90"/>
      <c r="I38" s="20"/>
      <c r="J38" s="20"/>
      <c r="K38" s="20"/>
      <c r="L38" s="20"/>
      <c r="M38" s="91"/>
      <c r="N38" s="35"/>
      <c r="O38" s="35"/>
      <c r="P38" s="35"/>
      <c r="Q38" s="15"/>
      <c r="R38" s="15"/>
      <c r="S38" s="15"/>
      <c r="T38" s="14"/>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6"/>
      <c r="BE38" s="40"/>
      <c r="BF38" s="40"/>
      <c r="BG38" s="40"/>
      <c r="BH38" s="40"/>
      <c r="BI38" s="40"/>
      <c r="BJ38" s="40"/>
      <c r="BK38" s="14"/>
      <c r="BL38" s="41"/>
      <c r="BM38" s="41"/>
      <c r="BN38" s="41"/>
      <c r="BO38" s="41"/>
      <c r="BP38" s="26"/>
      <c r="BQ38" s="15"/>
      <c r="BR38" s="20"/>
      <c r="BS38" s="20">
        <v>9.0999999999999998E-2</v>
      </c>
      <c r="BT38" s="20">
        <v>3.6999999999999998E-2</v>
      </c>
      <c r="BU38" s="15"/>
      <c r="BV38" s="15"/>
      <c r="BW38" s="15"/>
      <c r="BX38" s="15"/>
      <c r="BY38" s="15"/>
      <c r="BZ38" s="15"/>
      <c r="CA38" s="15"/>
      <c r="CB38" s="30">
        <v>1.0656199999999999E-2</v>
      </c>
      <c r="CC38" s="30">
        <v>-1.2635999999999999E-3</v>
      </c>
      <c r="CD38" s="30">
        <v>-1.1754499999999999E-2</v>
      </c>
      <c r="CE38" s="30">
        <v>1.7222999999999999E-2</v>
      </c>
      <c r="CF38" s="30">
        <v>6.4513000000000001E-3</v>
      </c>
      <c r="CG38" s="30">
        <v>-4.8841900000000001E-2</v>
      </c>
      <c r="CH38" s="30">
        <v>5.8329999999999996E-3</v>
      </c>
      <c r="CI38" s="30">
        <v>-3.6394900000000001E-2</v>
      </c>
      <c r="CJ38" s="30">
        <v>9.6684000000000006E-3</v>
      </c>
      <c r="CK38" s="30">
        <v>-2.7948400000000002E-2</v>
      </c>
      <c r="CL38" s="30">
        <f t="shared" si="0"/>
        <v>-5.4674899999999999E-2</v>
      </c>
      <c r="CM38" s="30">
        <f t="shared" si="1"/>
        <v>6.5331100000000003E-2</v>
      </c>
      <c r="CN38" s="31">
        <f>-CL38/CM38</f>
        <v>0.8368893222370356</v>
      </c>
      <c r="CO38" s="73"/>
      <c r="CP38" s="73"/>
      <c r="CQ38" s="73"/>
      <c r="CR38" s="73"/>
      <c r="CS38" s="73"/>
      <c r="CT38" s="73"/>
      <c r="CU38" s="81">
        <v>-3.0125000000000002E-2</v>
      </c>
      <c r="CV38" s="81">
        <v>-5.0869999999999999E-2</v>
      </c>
      <c r="CW38" s="81">
        <v>-1.6579999999999998E-2</v>
      </c>
      <c r="CX38" s="81">
        <v>-2.0745E-2</v>
      </c>
      <c r="CY38" s="81">
        <v>1.3545E-2</v>
      </c>
      <c r="CZ38" s="81">
        <v>5.1449999999999996E-2</v>
      </c>
      <c r="DA38" s="81">
        <v>3.4290000000000001E-2</v>
      </c>
      <c r="DB38" s="73">
        <v>2.895E-3</v>
      </c>
      <c r="DC38" s="73">
        <v>-8.6269999999999993E-3</v>
      </c>
      <c r="DD38" s="73">
        <v>1.9744999999999999E-2</v>
      </c>
      <c r="DE38" s="73">
        <v>1.6801E-2</v>
      </c>
      <c r="DF38" s="73">
        <v>2.8618000000000001E-2</v>
      </c>
      <c r="DG38" s="80">
        <v>-1.1677999999999999E-2</v>
      </c>
      <c r="DH38" s="80">
        <v>-9.8999999999999994E-5</v>
      </c>
      <c r="DI38" s="80">
        <v>4.1605000000000003E-2</v>
      </c>
      <c r="DJ38" s="80">
        <v>5.3129000000000003E-2</v>
      </c>
      <c r="DK38" s="80">
        <v>4.2068000000000001E-2</v>
      </c>
      <c r="DL38" s="73">
        <v>-8.2939999999999993E-3</v>
      </c>
      <c r="DM38" s="73">
        <v>-2.895E-2</v>
      </c>
      <c r="DN38" s="73">
        <v>-5.1090999999999998E-2</v>
      </c>
      <c r="DO38" s="73">
        <v>-4.2673000000000003E-2</v>
      </c>
      <c r="DP38" s="73">
        <v>-2.2334E-2</v>
      </c>
      <c r="DQ38" s="73">
        <v>-3.2000000000000001E-2</v>
      </c>
      <c r="DR38" s="73">
        <v>-0.02</v>
      </c>
      <c r="DS38" s="73">
        <v>-1.7000000000000001E-2</v>
      </c>
      <c r="DT38" s="73">
        <v>1.4999999999999999E-2</v>
      </c>
      <c r="DU38" s="13"/>
    </row>
    <row r="39" spans="1:125" x14ac:dyDescent="0.25">
      <c r="A39" s="2" t="s">
        <v>210</v>
      </c>
      <c r="B39" s="20">
        <v>-1.3426199999999999E-2</v>
      </c>
      <c r="C39" s="90">
        <v>-6.5646000000000003E-3</v>
      </c>
      <c r="D39" s="20">
        <v>-5.4507000000000002E-3</v>
      </c>
      <c r="E39" s="20">
        <v>-5.1979999999999995E-4</v>
      </c>
      <c r="F39" s="20">
        <v>0</v>
      </c>
      <c r="G39" s="91">
        <v>-5.9409999999999997E-4</v>
      </c>
      <c r="H39" s="90">
        <v>6.8615999999999998E-3</v>
      </c>
      <c r="I39" s="20">
        <v>0</v>
      </c>
      <c r="J39" s="20">
        <v>0</v>
      </c>
      <c r="K39" s="20">
        <v>9.9510000000000006E-4</v>
      </c>
      <c r="L39" s="20">
        <v>5.8665000000000002E-3</v>
      </c>
      <c r="M39" s="91">
        <v>0</v>
      </c>
      <c r="N39" s="35">
        <v>0</v>
      </c>
      <c r="O39" s="35">
        <v>0.41261059999999999</v>
      </c>
      <c r="P39" s="35">
        <v>0.5873893</v>
      </c>
      <c r="Q39" s="15">
        <v>7.0000000000000001E-3</v>
      </c>
      <c r="R39" s="15">
        <v>7.0000000000000001E-3</v>
      </c>
      <c r="S39" s="15">
        <v>1.4E-2</v>
      </c>
      <c r="T39" s="14">
        <f>R39/S39</f>
        <v>0.5</v>
      </c>
      <c r="U39" s="20">
        <v>4.0000000000000001E-3</v>
      </c>
      <c r="V39" s="20">
        <v>5.0000000000000001E-3</v>
      </c>
      <c r="W39" s="20">
        <v>-3.6999999999999998E-2</v>
      </c>
      <c r="X39" s="20">
        <v>4.0000000000000001E-3</v>
      </c>
      <c r="Y39" s="20">
        <v>2E-3</v>
      </c>
      <c r="Z39" s="20">
        <v>1E-3</v>
      </c>
      <c r="AA39" s="20">
        <v>0</v>
      </c>
      <c r="AB39" s="20">
        <v>1E-3</v>
      </c>
      <c r="AC39" s="20">
        <v>-5.0000000000000001E-3</v>
      </c>
      <c r="AD39" s="20">
        <v>5.0000000000000001E-3</v>
      </c>
      <c r="AE39" s="20">
        <v>3.0000000000000001E-3</v>
      </c>
      <c r="AF39" s="20">
        <v>1E-3</v>
      </c>
      <c r="AG39" s="20">
        <v>1E-3</v>
      </c>
      <c r="AH39" s="20">
        <v>1E-3</v>
      </c>
      <c r="AI39" s="20">
        <v>-1.0999999999999999E-2</v>
      </c>
      <c r="AJ39" s="20">
        <v>4.0000000000000001E-3</v>
      </c>
      <c r="AK39" s="20">
        <v>0</v>
      </c>
      <c r="AL39" s="20">
        <v>5.0000000000000001E-3</v>
      </c>
      <c r="AM39" s="20">
        <v>0</v>
      </c>
      <c r="AN39" s="20">
        <v>0</v>
      </c>
      <c r="AO39" s="20">
        <v>8.0000000000000002E-3</v>
      </c>
      <c r="AP39" s="20">
        <v>0</v>
      </c>
      <c r="AQ39" s="20">
        <v>0</v>
      </c>
      <c r="AR39" s="20">
        <v>0</v>
      </c>
      <c r="AS39" s="20">
        <v>1E-3</v>
      </c>
      <c r="AT39" s="20">
        <v>-1.4E-2</v>
      </c>
      <c r="AU39" s="20">
        <v>0</v>
      </c>
      <c r="AV39" s="20">
        <v>0</v>
      </c>
      <c r="AW39" s="20">
        <v>0</v>
      </c>
      <c r="AX39" s="20">
        <v>0</v>
      </c>
      <c r="AY39" s="20">
        <v>0</v>
      </c>
      <c r="AZ39" s="20">
        <v>0</v>
      </c>
      <c r="BA39" s="20">
        <v>-2E-3</v>
      </c>
      <c r="BB39" s="20">
        <f>SUM(AN39:AO39,AX39:BA39)</f>
        <v>6.0000000000000001E-3</v>
      </c>
      <c r="BC39" s="20">
        <f>SUM(AN39,AQ39:AS39,AT39:AW39)</f>
        <v>-1.3000000000000001E-2</v>
      </c>
      <c r="BD39" s="27">
        <v>0</v>
      </c>
      <c r="BE39" s="40"/>
      <c r="BF39" s="40"/>
      <c r="BG39" s="40"/>
      <c r="BH39" s="40"/>
      <c r="BI39" s="40"/>
      <c r="BJ39" s="40"/>
      <c r="BK39" s="14"/>
      <c r="BL39" s="41"/>
      <c r="BM39" s="41"/>
      <c r="BN39" s="41"/>
      <c r="BO39" s="41"/>
      <c r="BP39" s="26"/>
      <c r="BQ39" s="15">
        <v>11.491</v>
      </c>
      <c r="BR39" s="20">
        <v>0.03</v>
      </c>
      <c r="BS39" s="20">
        <v>7.3999999999999996E-2</v>
      </c>
      <c r="BT39" s="20">
        <v>6.9000000000000006E-2</v>
      </c>
      <c r="BU39" s="15"/>
      <c r="BV39" s="15"/>
      <c r="BW39" s="15"/>
      <c r="BX39" s="15"/>
      <c r="BY39" s="15"/>
      <c r="BZ39" s="15"/>
      <c r="CA39" s="15"/>
      <c r="CB39" s="30">
        <v>-1.5906199999999999E-2</v>
      </c>
      <c r="CC39" s="30">
        <v>3.3869999999999999E-4</v>
      </c>
      <c r="CD39" s="30">
        <v>6.2456999999999999E-3</v>
      </c>
      <c r="CE39" s="30">
        <v>5.7257999999999996E-3</v>
      </c>
      <c r="CF39" s="30">
        <v>-2.8216499999999999E-2</v>
      </c>
      <c r="CG39" s="30">
        <v>-3.7856000000000001E-2</v>
      </c>
      <c r="CH39" s="30">
        <v>2.8002000000000001E-3</v>
      </c>
      <c r="CI39" s="30">
        <v>-1.14459E-2</v>
      </c>
      <c r="CJ39" s="30">
        <v>-2.5315000000000001E-2</v>
      </c>
      <c r="CK39" s="30">
        <v>-3.8953E-3</v>
      </c>
      <c r="CL39" s="30">
        <f t="shared" si="0"/>
        <v>-4.0656200000000003E-2</v>
      </c>
      <c r="CM39" s="30">
        <f t="shared" si="1"/>
        <v>2.4750000000000005E-2</v>
      </c>
      <c r="CN39" s="32">
        <v>1</v>
      </c>
      <c r="CO39" s="73">
        <v>4.8296976641898706E-2</v>
      </c>
      <c r="CP39" s="73">
        <v>-1.6680983172530972E-2</v>
      </c>
      <c r="CQ39" s="73">
        <v>4.2808281907227706E-2</v>
      </c>
      <c r="CR39" s="73">
        <v>7.9399804355662698E-3</v>
      </c>
      <c r="CS39" s="73">
        <v>-5.4886947346709999E-3</v>
      </c>
      <c r="CT39" s="73">
        <v>2.4620963608097242E-2</v>
      </c>
      <c r="CU39" s="81">
        <v>-2.6585000000000001E-2</v>
      </c>
      <c r="CV39" s="81">
        <v>-7.1980000000000002E-2</v>
      </c>
      <c r="CW39" s="81">
        <v>-4.4020000000000004E-2</v>
      </c>
      <c r="CX39" s="81">
        <v>-4.5395000000000005E-2</v>
      </c>
      <c r="CY39" s="81">
        <v>-1.7434999999999999E-2</v>
      </c>
      <c r="CZ39" s="81">
        <v>1.8790000000000001E-2</v>
      </c>
      <c r="DA39" s="81">
        <v>2.7959999999999999E-2</v>
      </c>
      <c r="DB39" s="73">
        <v>5.3109999999999997E-3</v>
      </c>
      <c r="DC39" s="73">
        <v>4.9799000000000003E-2</v>
      </c>
      <c r="DD39" s="73">
        <v>0.100591</v>
      </c>
      <c r="DE39" s="73">
        <v>9.4777E-2</v>
      </c>
      <c r="DF39" s="73">
        <v>4.8382000000000001E-2</v>
      </c>
      <c r="DG39" s="80">
        <v>-2.2175E-2</v>
      </c>
      <c r="DH39" s="80">
        <v>2.5221E-2</v>
      </c>
      <c r="DI39" s="80">
        <v>8.4874000000000005E-2</v>
      </c>
      <c r="DJ39" s="80">
        <v>0.10648299999999999</v>
      </c>
      <c r="DK39" s="80">
        <v>5.6822999999999999E-2</v>
      </c>
      <c r="DL39" s="73">
        <v>2.7973999999999999E-2</v>
      </c>
      <c r="DM39" s="73">
        <v>2.9867000000000001E-2</v>
      </c>
      <c r="DN39" s="73">
        <v>1.9467000000000002E-2</v>
      </c>
      <c r="DO39" s="73">
        <v>-8.4609999999999998E-3</v>
      </c>
      <c r="DP39" s="73">
        <v>-9.9030000000000003E-3</v>
      </c>
      <c r="DQ39" s="73">
        <v>1.1372E-2</v>
      </c>
      <c r="DR39" s="73">
        <v>-1.0039999999999999E-3</v>
      </c>
      <c r="DS39" s="73">
        <v>8.2520000000000007E-3</v>
      </c>
      <c r="DT39" s="73">
        <v>-3.1199999999999999E-3</v>
      </c>
      <c r="DU39" s="13"/>
    </row>
    <row r="40" spans="1:125" x14ac:dyDescent="0.25">
      <c r="A40" s="2" t="s">
        <v>211</v>
      </c>
      <c r="B40" s="20"/>
      <c r="C40" s="90"/>
      <c r="D40" s="20"/>
      <c r="E40" s="20"/>
      <c r="F40" s="20"/>
      <c r="G40" s="91"/>
      <c r="H40" s="90"/>
      <c r="I40" s="20"/>
      <c r="J40" s="20"/>
      <c r="K40" s="20"/>
      <c r="L40" s="20"/>
      <c r="M40" s="91"/>
      <c r="N40" s="35"/>
      <c r="O40" s="35"/>
      <c r="P40" s="35"/>
      <c r="Q40" s="15"/>
      <c r="R40" s="15"/>
      <c r="S40" s="15"/>
      <c r="T40" s="14"/>
      <c r="U40" s="20">
        <v>1.4999999999999999E-2</v>
      </c>
      <c r="V40" s="20">
        <v>1.7999999999999999E-2</v>
      </c>
      <c r="W40" s="20">
        <v>-5.1999999999999998E-2</v>
      </c>
      <c r="X40" s="20">
        <v>1.4999999999999999E-2</v>
      </c>
      <c r="Y40" s="20">
        <v>1E-3</v>
      </c>
      <c r="Z40" s="20">
        <v>1E-3</v>
      </c>
      <c r="AA40" s="20">
        <v>8.0000000000000002E-3</v>
      </c>
      <c r="AB40" s="20">
        <v>4.0000000000000001E-3</v>
      </c>
      <c r="AC40" s="20">
        <v>-0.01</v>
      </c>
      <c r="AD40" s="20">
        <v>1.7999999999999999E-2</v>
      </c>
      <c r="AE40" s="20">
        <v>1E-3</v>
      </c>
      <c r="AF40" s="20">
        <v>3.0000000000000001E-3</v>
      </c>
      <c r="AG40" s="20">
        <v>0.01</v>
      </c>
      <c r="AH40" s="20">
        <v>4.0000000000000001E-3</v>
      </c>
      <c r="AI40" s="20">
        <v>-1.7000000000000001E-2</v>
      </c>
      <c r="AJ40" s="20">
        <v>4.0000000000000001E-3</v>
      </c>
      <c r="AK40" s="20">
        <v>1.0999999999999999E-2</v>
      </c>
      <c r="AL40" s="20">
        <v>6.0000000000000001E-3</v>
      </c>
      <c r="AM40" s="20">
        <v>1.2E-2</v>
      </c>
      <c r="AN40" s="20">
        <v>8.0000000000000002E-3</v>
      </c>
      <c r="AO40" s="20">
        <v>2.4E-2</v>
      </c>
      <c r="AP40" s="20">
        <v>0</v>
      </c>
      <c r="AQ40" s="20">
        <v>0</v>
      </c>
      <c r="AR40" s="20">
        <v>1E-3</v>
      </c>
      <c r="AS40" s="20">
        <v>1E-3</v>
      </c>
      <c r="AT40" s="20">
        <v>-1.2E-2</v>
      </c>
      <c r="AU40" s="20">
        <v>0</v>
      </c>
      <c r="AV40" s="20">
        <v>0</v>
      </c>
      <c r="AW40" s="20">
        <v>0</v>
      </c>
      <c r="AX40" s="20">
        <v>0</v>
      </c>
      <c r="AY40" s="20">
        <v>0</v>
      </c>
      <c r="AZ40" s="20">
        <v>0</v>
      </c>
      <c r="BA40" s="20">
        <v>-1.4999999999999999E-2</v>
      </c>
      <c r="BB40" s="20">
        <f>SUM(AN40:AO40,AX40:BA40)</f>
        <v>1.7000000000000001E-2</v>
      </c>
      <c r="BC40" s="20">
        <f>SUM(AN40,AQ40:AS40,AT40:AW40)</f>
        <v>-1.9999999999999983E-3</v>
      </c>
      <c r="BD40" s="27">
        <v>0</v>
      </c>
      <c r="BE40" s="40"/>
      <c r="BF40" s="40"/>
      <c r="BG40" s="40"/>
      <c r="BH40" s="40"/>
      <c r="BI40" s="40"/>
      <c r="BJ40" s="40"/>
      <c r="BK40" s="14"/>
      <c r="BL40" s="41"/>
      <c r="BM40" s="41"/>
      <c r="BN40" s="41"/>
      <c r="BO40" s="41"/>
      <c r="BP40" s="26"/>
      <c r="BQ40" s="15">
        <v>7.585</v>
      </c>
      <c r="BR40" s="20">
        <v>7.2999999999999995E-2</v>
      </c>
      <c r="BS40" s="20">
        <v>0.122</v>
      </c>
      <c r="BT40" s="20">
        <v>7.5999999999999998E-2</v>
      </c>
      <c r="BU40" s="15"/>
      <c r="BV40" s="15"/>
      <c r="BW40" s="15"/>
      <c r="BX40" s="15"/>
      <c r="BY40" s="15"/>
      <c r="BZ40" s="15"/>
      <c r="CA40" s="15"/>
      <c r="CB40" s="30">
        <v>1.02098E-2</v>
      </c>
      <c r="CC40" s="30">
        <v>6.1339999999999995E-4</v>
      </c>
      <c r="CD40" s="30">
        <v>-6.8884000000000003E-3</v>
      </c>
      <c r="CE40" s="30">
        <v>5.4689999999999999E-3</v>
      </c>
      <c r="CF40" s="30">
        <v>1.1015799999999999E-2</v>
      </c>
      <c r="CG40" s="30">
        <v>-1.3192000000000001E-2</v>
      </c>
      <c r="CH40" s="30">
        <v>9.4444999999999998E-3</v>
      </c>
      <c r="CI40" s="30">
        <v>-1.1207399999999999E-2</v>
      </c>
      <c r="CJ40" s="30">
        <v>-1.08296E-2</v>
      </c>
      <c r="CK40" s="30">
        <v>-5.9960000000000005E-4</v>
      </c>
      <c r="CL40" s="30">
        <f t="shared" si="0"/>
        <v>-2.26365E-2</v>
      </c>
      <c r="CM40" s="30">
        <f t="shared" si="1"/>
        <v>3.2846300000000002E-2</v>
      </c>
      <c r="CN40" s="31">
        <f>-CL40/CM40</f>
        <v>0.68916438076739239</v>
      </c>
      <c r="CO40" s="73">
        <v>7.3506572375580059E-2</v>
      </c>
      <c r="CP40" s="73">
        <v>5.9368207093865519E-3</v>
      </c>
      <c r="CQ40" s="73">
        <v>3.558601949926201E-2</v>
      </c>
      <c r="CR40" s="73">
        <v>1.8336744109642922E-2</v>
      </c>
      <c r="CS40" s="73">
        <v>-3.7920552876318042E-2</v>
      </c>
      <c r="CT40" s="73">
        <v>1.239992340025637E-2</v>
      </c>
      <c r="CU40" s="81">
        <v>-2.5745000000000001E-2</v>
      </c>
      <c r="CV40" s="81">
        <v>-4.8559999999999999E-2</v>
      </c>
      <c r="CW40" s="81">
        <v>-1.5509999999999999E-2</v>
      </c>
      <c r="CX40" s="81">
        <v>-2.2814999999999998E-2</v>
      </c>
      <c r="CY40" s="81">
        <v>1.0235000000000001E-2</v>
      </c>
      <c r="CZ40" s="81">
        <v>3.108E-2</v>
      </c>
      <c r="DA40" s="81">
        <v>3.3050000000000003E-2</v>
      </c>
      <c r="DB40" s="73">
        <v>-4.8285000000000002E-2</v>
      </c>
      <c r="DC40" s="73">
        <v>-3.6309000000000001E-2</v>
      </c>
      <c r="DD40" s="73">
        <v>-5.4156999999999997E-2</v>
      </c>
      <c r="DE40" s="73">
        <v>-6.1700000000000001E-3</v>
      </c>
      <c r="DF40" s="73">
        <v>-1.8520999999999999E-2</v>
      </c>
      <c r="DG40" s="80">
        <v>-6.6823999999999995E-2</v>
      </c>
      <c r="DH40" s="80">
        <v>-5.8921000000000001E-2</v>
      </c>
      <c r="DI40" s="80">
        <v>-7.4399999999999994E-2</v>
      </c>
      <c r="DJ40" s="80">
        <v>-7.9600000000000001E-3</v>
      </c>
      <c r="DK40" s="80">
        <v>-1.6062E-2</v>
      </c>
      <c r="DL40" s="73">
        <v>2.019E-2</v>
      </c>
      <c r="DM40" s="73">
        <v>2.5097000000000001E-2</v>
      </c>
      <c r="DN40" s="73">
        <v>2.7750000000000001E-3</v>
      </c>
      <c r="DO40" s="73">
        <v>-1.8287000000000001E-2</v>
      </c>
      <c r="DP40" s="73">
        <v>-2.3151999999999999E-2</v>
      </c>
      <c r="DQ40" s="73">
        <v>8.4400000000000002E-4</v>
      </c>
      <c r="DR40" s="73">
        <v>1.3565000000000001E-2</v>
      </c>
      <c r="DS40" s="73">
        <v>1.9959000000000001E-2</v>
      </c>
      <c r="DT40" s="73">
        <v>1.9115E-2</v>
      </c>
      <c r="DU40" s="13"/>
    </row>
    <row r="41" spans="1:125" x14ac:dyDescent="0.25">
      <c r="A41" s="2" t="s">
        <v>212</v>
      </c>
      <c r="B41" s="20">
        <v>-3.85495E-2</v>
      </c>
      <c r="C41" s="90">
        <v>-1.6817599999999999E-2</v>
      </c>
      <c r="D41" s="20">
        <v>-1.6300800000000001E-2</v>
      </c>
      <c r="E41" s="20">
        <v>0</v>
      </c>
      <c r="F41" s="20">
        <v>-3.6519999999999999E-4</v>
      </c>
      <c r="G41" s="91">
        <v>-1.516E-4</v>
      </c>
      <c r="H41" s="90">
        <v>2.1731899999999998E-2</v>
      </c>
      <c r="I41" s="20">
        <v>2.9218999999999998E-3</v>
      </c>
      <c r="J41" s="20">
        <v>7.3048000000000002E-3</v>
      </c>
      <c r="K41" s="20">
        <v>4.5655000000000001E-3</v>
      </c>
      <c r="L41" s="20">
        <v>6.9395999999999998E-3</v>
      </c>
      <c r="M41" s="91">
        <v>0</v>
      </c>
      <c r="N41" s="35">
        <v>0.32213750000000002</v>
      </c>
      <c r="O41" s="35">
        <v>0.44374439999999998</v>
      </c>
      <c r="P41" s="35">
        <v>0.2341182</v>
      </c>
      <c r="Q41" s="15">
        <v>1.7000000000000001E-2</v>
      </c>
      <c r="R41" s="15">
        <v>2.1999999999999999E-2</v>
      </c>
      <c r="S41" s="15">
        <v>3.9E-2</v>
      </c>
      <c r="T41" s="14">
        <f>R41/S41</f>
        <v>0.5641025641025641</v>
      </c>
      <c r="U41" s="20">
        <v>2.4E-2</v>
      </c>
      <c r="V41" s="20">
        <v>8.0000000000000002E-3</v>
      </c>
      <c r="W41" s="20">
        <v>-0.06</v>
      </c>
      <c r="X41" s="20">
        <v>2.4E-2</v>
      </c>
      <c r="Y41" s="20">
        <v>5.0000000000000001E-3</v>
      </c>
      <c r="Z41" s="20">
        <v>1E-3</v>
      </c>
      <c r="AA41" s="20">
        <v>8.0000000000000002E-3</v>
      </c>
      <c r="AB41" s="20">
        <v>8.9999999999999993E-3</v>
      </c>
      <c r="AC41" s="20">
        <v>-3.0000000000000001E-3</v>
      </c>
      <c r="AD41" s="20">
        <v>8.0000000000000002E-3</v>
      </c>
      <c r="AE41" s="20">
        <v>2.3E-3</v>
      </c>
      <c r="AF41" s="20">
        <v>0</v>
      </c>
      <c r="AG41" s="20">
        <v>1E-3</v>
      </c>
      <c r="AH41" s="20">
        <v>5.0000000000000001E-3</v>
      </c>
      <c r="AI41" s="20">
        <v>-8.9999999999999993E-3</v>
      </c>
      <c r="AJ41" s="20">
        <v>2.1999999999999999E-2</v>
      </c>
      <c r="AK41" s="20">
        <v>2E-3</v>
      </c>
      <c r="AL41" s="20">
        <v>5.0000000000000001E-3</v>
      </c>
      <c r="AM41" s="20">
        <v>2E-3</v>
      </c>
      <c r="AN41" s="20">
        <v>1E-3</v>
      </c>
      <c r="AO41" s="20">
        <v>8.9999999999999993E-3</v>
      </c>
      <c r="AP41" s="20">
        <v>5.0000000000000001E-3</v>
      </c>
      <c r="AQ41" s="20">
        <v>1.2E-2</v>
      </c>
      <c r="AR41" s="20">
        <v>0</v>
      </c>
      <c r="AS41" s="20">
        <v>3.0000000000000001E-3</v>
      </c>
      <c r="AT41" s="20">
        <v>-2E-3</v>
      </c>
      <c r="AU41" s="20">
        <v>0</v>
      </c>
      <c r="AV41" s="20">
        <v>0</v>
      </c>
      <c r="AW41" s="20">
        <v>0</v>
      </c>
      <c r="AX41" s="20">
        <v>0</v>
      </c>
      <c r="AY41" s="20">
        <v>-5.0000000000000001E-3</v>
      </c>
      <c r="AZ41" s="20">
        <v>-2E-3</v>
      </c>
      <c r="BA41" s="20">
        <v>-2E-3</v>
      </c>
      <c r="BB41" s="20">
        <f>SUM(AN41:AO41,AX41:BA41)</f>
        <v>9.9999999999999829E-4</v>
      </c>
      <c r="BC41" s="20">
        <f>SUM(AN41,AQ41:AS41,AT41:AW41)</f>
        <v>1.4E-2</v>
      </c>
      <c r="BD41" s="26">
        <f>BC41/(BB41+BC41)</f>
        <v>0.93333333333333335</v>
      </c>
      <c r="BE41" s="40">
        <v>0.21000000000000002</v>
      </c>
      <c r="BF41" s="40">
        <v>12.1</v>
      </c>
      <c r="BG41" s="40">
        <v>54.28</v>
      </c>
      <c r="BH41" s="40"/>
      <c r="BI41" s="40"/>
      <c r="BJ41" s="40"/>
      <c r="BK41" s="14">
        <f>BF41/(BE41+BF41)</f>
        <v>0.9829406986190089</v>
      </c>
      <c r="BL41" s="41">
        <v>14.72</v>
      </c>
      <c r="BM41" s="41">
        <v>14.72</v>
      </c>
      <c r="BN41" s="41">
        <v>12.1</v>
      </c>
      <c r="BO41" s="41">
        <v>0</v>
      </c>
      <c r="BP41" s="26">
        <f>SUM(BN41:BO41)/SUM(BL41:BO41)</f>
        <v>0.2912855079441502</v>
      </c>
      <c r="BQ41" s="15">
        <v>2.4430000000000001</v>
      </c>
      <c r="BR41" s="20">
        <v>3.2000000000000001E-2</v>
      </c>
      <c r="BS41" s="20">
        <v>0.11799999999999999</v>
      </c>
      <c r="BT41" s="20">
        <v>4.8000000000000001E-2</v>
      </c>
      <c r="BU41" s="15">
        <v>6.5699999999999995E-2</v>
      </c>
      <c r="BV41" s="15">
        <v>1.7899999999999999E-2</v>
      </c>
      <c r="BW41" s="15">
        <v>0.27289999999999998</v>
      </c>
      <c r="BX41" s="15">
        <v>1.2500000000000001E-2</v>
      </c>
      <c r="BY41" s="15">
        <v>4.1999999999999997E-3</v>
      </c>
      <c r="BZ41" s="15">
        <v>5.9999999999999995E-4</v>
      </c>
      <c r="CA41" s="15">
        <v>6.9999999999999999E-4</v>
      </c>
      <c r="CB41" s="30">
        <v>8.4799999999999997E-3</v>
      </c>
      <c r="CC41" s="30">
        <v>0</v>
      </c>
      <c r="CD41" s="30">
        <v>3.2290999999999999E-3</v>
      </c>
      <c r="CE41" s="30">
        <v>5.9706000000000004E-3</v>
      </c>
      <c r="CF41" s="30">
        <v>-7.1960000000000004E-4</v>
      </c>
      <c r="CG41" s="30">
        <v>-4.1459099999999999E-2</v>
      </c>
      <c r="CH41" s="30">
        <v>1.17821E-2</v>
      </c>
      <c r="CI41" s="30">
        <v>-1.2547300000000001E-2</v>
      </c>
      <c r="CJ41" s="30">
        <v>-2.5169400000000001E-2</v>
      </c>
      <c r="CK41" s="30">
        <v>-1.55245E-2</v>
      </c>
      <c r="CL41" s="30">
        <f t="shared" si="0"/>
        <v>-5.3241200000000002E-2</v>
      </c>
      <c r="CM41" s="30">
        <f t="shared" si="1"/>
        <v>6.1721200000000004E-2</v>
      </c>
      <c r="CN41" s="31">
        <f>-CL41/CM41</f>
        <v>0.86260798558679996</v>
      </c>
      <c r="CO41" s="73">
        <v>3.1884689173425865E-2</v>
      </c>
      <c r="CP41" s="73">
        <v>3.2097851566566291E-2</v>
      </c>
      <c r="CQ41" s="73">
        <v>4.3201940875292839E-2</v>
      </c>
      <c r="CR41" s="73">
        <v>2.6133000837141155E-2</v>
      </c>
      <c r="CS41" s="73">
        <v>1.131725170186698E-2</v>
      </c>
      <c r="CT41" s="73">
        <v>-5.9648507294251373E-3</v>
      </c>
      <c r="CU41" s="81">
        <v>-1.1970000000000001E-2</v>
      </c>
      <c r="CV41" s="81">
        <v>-8.1000000000000003E-2</v>
      </c>
      <c r="CW41" s="81">
        <v>-6.251000000000001E-2</v>
      </c>
      <c r="CX41" s="81">
        <v>-6.9029999999999994E-2</v>
      </c>
      <c r="CY41" s="81">
        <v>-5.0540000000000002E-2</v>
      </c>
      <c r="CZ41" s="81">
        <v>3.0249999999999999E-2</v>
      </c>
      <c r="DA41" s="81">
        <v>1.8489999999999999E-2</v>
      </c>
      <c r="DB41" s="73">
        <v>-2.9748E-2</v>
      </c>
      <c r="DC41" s="73">
        <v>-3.1701E-2</v>
      </c>
      <c r="DD41" s="73">
        <v>-4.7115999999999998E-2</v>
      </c>
      <c r="DE41" s="73">
        <v>-1.7899999999999999E-2</v>
      </c>
      <c r="DF41" s="73">
        <v>-1.592E-2</v>
      </c>
      <c r="DG41" s="80">
        <v>-5.2572000000000001E-2</v>
      </c>
      <c r="DH41" s="80">
        <v>-5.1847999999999998E-2</v>
      </c>
      <c r="DI41" s="80">
        <v>-5.3966E-2</v>
      </c>
      <c r="DJ41" s="80">
        <v>-1.4369999999999999E-3</v>
      </c>
      <c r="DK41" s="80">
        <v>-2.1870000000000001E-3</v>
      </c>
      <c r="DL41" s="73">
        <v>2.2838000000000001E-2</v>
      </c>
      <c r="DM41" s="73">
        <v>1.8103000000000001E-2</v>
      </c>
      <c r="DN41" s="73">
        <v>-1.8855E-2</v>
      </c>
      <c r="DO41" s="73">
        <v>-4.2995999999999999E-2</v>
      </c>
      <c r="DP41" s="73">
        <v>-3.8193999999999999E-2</v>
      </c>
      <c r="DQ41" s="73">
        <v>-6.0436999999999998E-2</v>
      </c>
      <c r="DR41" s="73">
        <v>-4.4308E-2</v>
      </c>
      <c r="DS41" s="73">
        <v>-3.9999E-2</v>
      </c>
      <c r="DT41" s="73">
        <v>2.0438000000000001E-2</v>
      </c>
      <c r="DU41" s="13"/>
    </row>
    <row r="42" spans="1:125" x14ac:dyDescent="0.25">
      <c r="A42" s="2" t="s">
        <v>213</v>
      </c>
      <c r="B42" s="20">
        <v>-3.3430500000000002E-2</v>
      </c>
      <c r="C42" s="90">
        <v>-1.67887E-2</v>
      </c>
      <c r="D42" s="20">
        <v>-1.2614E-2</v>
      </c>
      <c r="E42" s="20">
        <v>-1.8707999999999999E-3</v>
      </c>
      <c r="F42" s="20">
        <v>-1.9010000000000001E-4</v>
      </c>
      <c r="G42" s="91">
        <v>-1.6946999999999999E-3</v>
      </c>
      <c r="H42" s="90">
        <v>1.6641699999999999E-2</v>
      </c>
      <c r="I42" s="20">
        <v>1.1310499999999999E-2</v>
      </c>
      <c r="J42" s="20">
        <v>2.6608999999999999E-3</v>
      </c>
      <c r="K42" s="20">
        <v>7.5069999999999998E-4</v>
      </c>
      <c r="L42" s="20">
        <v>0</v>
      </c>
      <c r="M42" s="91">
        <v>1.7738999999999999E-3</v>
      </c>
      <c r="N42" s="35">
        <v>0</v>
      </c>
      <c r="O42" s="35">
        <v>0.4303555</v>
      </c>
      <c r="P42" s="35">
        <v>0.5696445</v>
      </c>
      <c r="Q42" s="15">
        <v>1.7000000000000001E-2</v>
      </c>
      <c r="R42" s="15">
        <v>1.7000000000000001E-2</v>
      </c>
      <c r="S42" s="15">
        <v>3.4000000000000002E-2</v>
      </c>
      <c r="T42" s="14">
        <f>R42/S42</f>
        <v>0.5</v>
      </c>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6"/>
      <c r="BE42" s="40"/>
      <c r="BF42" s="40"/>
      <c r="BG42" s="40"/>
      <c r="BH42" s="40">
        <v>25.030000000000005</v>
      </c>
      <c r="BI42" s="40">
        <v>16.969999999999995</v>
      </c>
      <c r="BJ42" s="40">
        <v>95.809999999999988</v>
      </c>
      <c r="BK42" s="14">
        <f>BI42/(BH42+BI42)</f>
        <v>0.40404761904761893</v>
      </c>
      <c r="BL42" s="41"/>
      <c r="BM42" s="41"/>
      <c r="BN42" s="41"/>
      <c r="BO42" s="41"/>
      <c r="BP42" s="26"/>
      <c r="BQ42" s="15">
        <v>4.3070000000000004</v>
      </c>
      <c r="BR42" s="20">
        <v>-1.0999999999999999E-2</v>
      </c>
      <c r="BS42" s="20">
        <v>1.7999999999999999E-2</v>
      </c>
      <c r="BT42" s="20">
        <v>1.7000000000000001E-2</v>
      </c>
      <c r="BU42" s="15">
        <v>4.1799999999999997E-2</v>
      </c>
      <c r="BV42" s="15">
        <v>2.46E-2</v>
      </c>
      <c r="BW42" s="15">
        <v>0.58679999999999999</v>
      </c>
      <c r="BX42" s="15">
        <v>1.9199999999999998E-2</v>
      </c>
      <c r="BY42" s="15">
        <v>4.7999999999999996E-3</v>
      </c>
      <c r="BZ42" s="15">
        <v>1E-3</v>
      </c>
      <c r="CA42" s="15">
        <v>-4.0000000000000002E-4</v>
      </c>
      <c r="CB42" s="30">
        <v>-2.2773999999999999E-2</v>
      </c>
      <c r="CC42" s="30">
        <v>2.3200000000000001E-5</v>
      </c>
      <c r="CD42" s="30">
        <v>-5.2930000000000002E-4</v>
      </c>
      <c r="CE42" s="30">
        <v>6.4206000000000003E-3</v>
      </c>
      <c r="CF42" s="30">
        <v>-2.8688399999999999E-2</v>
      </c>
      <c r="CG42" s="30">
        <v>-5.6776999999999999E-3</v>
      </c>
      <c r="CH42" s="30">
        <v>3.8500000000000001E-5</v>
      </c>
      <c r="CI42" s="30">
        <v>-2.0003E-3</v>
      </c>
      <c r="CJ42" s="30">
        <v>1.1538E-3</v>
      </c>
      <c r="CK42" s="30">
        <v>-4.8697000000000002E-3</v>
      </c>
      <c r="CL42" s="30">
        <f t="shared" si="0"/>
        <v>-5.7162000000000003E-3</v>
      </c>
      <c r="CM42" s="30">
        <f t="shared" si="1"/>
        <v>-1.7057799999999998E-2</v>
      </c>
      <c r="CN42" s="32">
        <v>1</v>
      </c>
      <c r="CO42" s="73"/>
      <c r="CP42" s="73"/>
      <c r="CQ42" s="73"/>
      <c r="CR42" s="73"/>
      <c r="CS42" s="73"/>
      <c r="CT42" s="73"/>
      <c r="CU42" s="81">
        <v>1.4515E-2</v>
      </c>
      <c r="CV42" s="81">
        <v>5.6000000000000008E-3</v>
      </c>
      <c r="CW42" s="81">
        <v>-7.4099999999999999E-3</v>
      </c>
      <c r="CX42" s="81">
        <v>-8.9149999999999993E-3</v>
      </c>
      <c r="CY42" s="81">
        <v>-2.1925E-2</v>
      </c>
      <c r="CZ42" s="81">
        <v>-6.4000000000000003E-3</v>
      </c>
      <c r="DA42" s="81">
        <v>-1.3009999999999999E-2</v>
      </c>
      <c r="DB42" s="73">
        <v>-5.6103E-2</v>
      </c>
      <c r="DC42" s="73">
        <v>5.7860000000000003E-3</v>
      </c>
      <c r="DD42" s="73">
        <v>4.5157000000000003E-2</v>
      </c>
      <c r="DE42" s="73">
        <v>0.107279</v>
      </c>
      <c r="DF42" s="73">
        <v>3.9143999999999998E-2</v>
      </c>
      <c r="DG42" s="80">
        <v>-5.9725E-2</v>
      </c>
      <c r="DH42" s="80">
        <v>7.0200000000000004E-4</v>
      </c>
      <c r="DI42" s="80">
        <v>2.6173999999999999E-2</v>
      </c>
      <c r="DJ42" s="80">
        <v>9.1004000000000002E-2</v>
      </c>
      <c r="DK42" s="80">
        <v>2.5326000000000001E-2</v>
      </c>
      <c r="DL42" s="73">
        <v>3.9519999999999998E-3</v>
      </c>
      <c r="DM42" s="73">
        <v>1.0182E-2</v>
      </c>
      <c r="DN42" s="73">
        <v>2.2932999999999999E-2</v>
      </c>
      <c r="DO42" s="73">
        <v>2.0107E-2</v>
      </c>
      <c r="DP42" s="73">
        <v>1.2673E-2</v>
      </c>
      <c r="DQ42" s="73">
        <v>-5.7109999999999999E-3</v>
      </c>
      <c r="DR42" s="73">
        <v>-2.2100000000000002E-2</v>
      </c>
      <c r="DS42" s="73">
        <v>-3.1264E-2</v>
      </c>
      <c r="DT42" s="73">
        <v>-2.5552999999999999E-2</v>
      </c>
      <c r="DU42" s="13"/>
    </row>
    <row r="43" spans="1:125" x14ac:dyDescent="0.25">
      <c r="A43" s="2" t="s">
        <v>214</v>
      </c>
      <c r="B43" s="20">
        <v>-5.0625000000000002E-3</v>
      </c>
      <c r="C43" s="90">
        <v>-1.8791999999999999E-3</v>
      </c>
      <c r="D43" s="20">
        <v>-1.8791999999999999E-3</v>
      </c>
      <c r="E43" s="20">
        <v>0</v>
      </c>
      <c r="F43" s="20">
        <v>0</v>
      </c>
      <c r="G43" s="91">
        <v>0</v>
      </c>
      <c r="H43" s="90">
        <v>3.1833E-3</v>
      </c>
      <c r="I43" s="20">
        <v>2.8825999999999999E-3</v>
      </c>
      <c r="J43" s="20">
        <v>0</v>
      </c>
      <c r="K43" s="20">
        <v>9.3999999999999994E-5</v>
      </c>
      <c r="L43" s="20">
        <v>1.88E-5</v>
      </c>
      <c r="M43" s="91">
        <v>0</v>
      </c>
      <c r="N43" s="35">
        <v>0</v>
      </c>
      <c r="O43" s="35">
        <v>0.68337040000000004</v>
      </c>
      <c r="P43" s="35">
        <v>0.31662950000000001</v>
      </c>
      <c r="Q43" s="15"/>
      <c r="R43" s="15"/>
      <c r="S43" s="15"/>
      <c r="T43" s="14"/>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6"/>
      <c r="BE43" s="40"/>
      <c r="BF43" s="40"/>
      <c r="BG43" s="40"/>
      <c r="BH43" s="40"/>
      <c r="BI43" s="40"/>
      <c r="BJ43" s="40"/>
      <c r="BK43" s="14"/>
      <c r="BL43" s="41"/>
      <c r="BM43" s="41"/>
      <c r="BN43" s="41"/>
      <c r="BO43" s="41"/>
      <c r="BP43" s="26"/>
      <c r="BQ43" s="15"/>
      <c r="BR43" s="20"/>
      <c r="BS43" s="20"/>
      <c r="BT43" s="20"/>
      <c r="BU43" s="15"/>
      <c r="BV43" s="15"/>
      <c r="BW43" s="15"/>
      <c r="BX43" s="15"/>
      <c r="BY43" s="15"/>
      <c r="BZ43" s="15"/>
      <c r="CA43" s="15"/>
      <c r="CB43" s="30"/>
      <c r="CC43" s="30"/>
      <c r="CD43" s="30"/>
      <c r="CE43" s="30"/>
      <c r="CF43" s="30"/>
      <c r="CG43" s="30"/>
      <c r="CH43" s="30"/>
      <c r="CI43" s="30"/>
      <c r="CJ43" s="30"/>
      <c r="CK43" s="30"/>
      <c r="CL43" s="30"/>
      <c r="CM43" s="30"/>
      <c r="CN43" s="31"/>
      <c r="CO43" s="73"/>
      <c r="CP43" s="73"/>
      <c r="CQ43" s="73"/>
      <c r="CR43" s="73"/>
      <c r="CS43" s="73"/>
      <c r="CT43" s="73"/>
      <c r="CU43" s="81">
        <v>7.5900000000000004E-3</v>
      </c>
      <c r="CV43" s="81">
        <v>6.2E-4</v>
      </c>
      <c r="CW43" s="81">
        <v>3.2300000000000002E-3</v>
      </c>
      <c r="CX43" s="81">
        <v>-6.9699999999999996E-3</v>
      </c>
      <c r="CY43" s="81">
        <v>-4.3600000000000002E-3</v>
      </c>
      <c r="CZ43" s="81">
        <v>-5.1999999999999998E-3</v>
      </c>
      <c r="DA43" s="81">
        <v>2.6099999999999999E-3</v>
      </c>
      <c r="DB43" s="73">
        <v>1.8550000000000001E-3</v>
      </c>
      <c r="DC43" s="73">
        <v>3.1441999999999998E-2</v>
      </c>
      <c r="DD43" s="73">
        <v>6.0921999999999997E-2</v>
      </c>
      <c r="DE43" s="73">
        <v>5.8958000000000003E-2</v>
      </c>
      <c r="DF43" s="73">
        <v>2.8582E-2</v>
      </c>
      <c r="DG43" s="80">
        <v>-1.5703999999999999E-2</v>
      </c>
      <c r="DH43" s="80">
        <v>1.0411999999999999E-2</v>
      </c>
      <c r="DI43" s="80">
        <v>2.1163000000000001E-2</v>
      </c>
      <c r="DJ43" s="80"/>
      <c r="DK43" s="80"/>
      <c r="DL43" s="73">
        <v>1.0761E-2</v>
      </c>
      <c r="DM43" s="73">
        <v>1.468E-2</v>
      </c>
      <c r="DN43" s="73">
        <v>2.1498E-2</v>
      </c>
      <c r="DO43" s="73">
        <v>1.0714E-2</v>
      </c>
      <c r="DP43" s="73">
        <v>6.6109999999999997E-3</v>
      </c>
      <c r="DQ43" s="73">
        <v>1.8102E-2</v>
      </c>
      <c r="DR43" s="73">
        <v>1.0361E-2</v>
      </c>
      <c r="DS43" s="73">
        <v>7.3499999999999998E-3</v>
      </c>
      <c r="DT43" s="73">
        <v>-1.0751999999999999E-2</v>
      </c>
      <c r="DU43" s="13"/>
    </row>
    <row r="44" spans="1:125" x14ac:dyDescent="0.25">
      <c r="A44" s="2" t="s">
        <v>215</v>
      </c>
      <c r="B44" s="20">
        <v>-1.8912200000000001E-2</v>
      </c>
      <c r="C44" s="90">
        <v>-1.47089E-2</v>
      </c>
      <c r="D44" s="20">
        <v>-5.352E-3</v>
      </c>
      <c r="E44" s="20">
        <v>-2.4212999999999999E-3</v>
      </c>
      <c r="F44" s="20">
        <v>-6.084E-3</v>
      </c>
      <c r="G44" s="91">
        <v>0</v>
      </c>
      <c r="H44" s="90">
        <v>4.2033000000000001E-3</v>
      </c>
      <c r="I44" s="20">
        <v>0</v>
      </c>
      <c r="J44" s="20">
        <v>3.9347000000000002E-3</v>
      </c>
      <c r="K44" s="20">
        <v>1.6979E-3</v>
      </c>
      <c r="L44" s="20">
        <v>0</v>
      </c>
      <c r="M44" s="91">
        <v>0</v>
      </c>
      <c r="N44" s="35">
        <v>0.1109279</v>
      </c>
      <c r="O44" s="35">
        <v>0.85173989999999999</v>
      </c>
      <c r="P44" s="35">
        <v>3.7332200000000003E-2</v>
      </c>
      <c r="Q44" s="15">
        <v>1.4999999999999999E-2</v>
      </c>
      <c r="R44" s="15">
        <v>4.0000000000000001E-3</v>
      </c>
      <c r="S44" s="15">
        <v>1.9E-2</v>
      </c>
      <c r="T44" s="14">
        <f>R44/S44</f>
        <v>0.2105263157894737</v>
      </c>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6"/>
      <c r="BE44" s="40"/>
      <c r="BF44" s="40"/>
      <c r="BG44" s="40"/>
      <c r="BH44" s="40">
        <v>13.25</v>
      </c>
      <c r="BI44" s="40">
        <v>6.65</v>
      </c>
      <c r="BJ44" s="40">
        <v>20.53</v>
      </c>
      <c r="BK44" s="14">
        <f>BI44/(BH44+BI44)</f>
        <v>0.33417085427135684</v>
      </c>
      <c r="BL44" s="41"/>
      <c r="BM44" s="41"/>
      <c r="BN44" s="41"/>
      <c r="BO44" s="41"/>
      <c r="BP44" s="26"/>
      <c r="BQ44" s="15">
        <v>4.4210000000000003</v>
      </c>
      <c r="BR44" s="20">
        <v>4.9000000000000002E-2</v>
      </c>
      <c r="BS44" s="20">
        <v>0.124</v>
      </c>
      <c r="BT44" s="20">
        <v>5.1999999999999998E-2</v>
      </c>
      <c r="BU44" s="15">
        <v>6.8199999999999997E-2</v>
      </c>
      <c r="BV44" s="15">
        <v>3.6799999999999999E-2</v>
      </c>
      <c r="BW44" s="15">
        <v>0.53910000000000002</v>
      </c>
      <c r="BX44" s="15">
        <v>1.78E-2</v>
      </c>
      <c r="BY44" s="15">
        <v>7.9000000000000008E-3</v>
      </c>
      <c r="BZ44" s="15">
        <v>1E-4</v>
      </c>
      <c r="CA44" s="15">
        <v>1.09E-2</v>
      </c>
      <c r="CB44" s="30">
        <v>5.9398000000000003E-3</v>
      </c>
      <c r="CC44" s="30">
        <v>-1.0632E-3</v>
      </c>
      <c r="CD44" s="30">
        <v>-2.6794000000000002E-3</v>
      </c>
      <c r="CE44" s="30">
        <v>5.0156999999999997E-3</v>
      </c>
      <c r="CF44" s="30">
        <v>4.6667000000000002E-3</v>
      </c>
      <c r="CG44" s="30">
        <v>-2.4469399999999999E-2</v>
      </c>
      <c r="CH44" s="30">
        <v>7.2420000000000002E-3</v>
      </c>
      <c r="CI44" s="30">
        <v>-4.9508E-3</v>
      </c>
      <c r="CJ44" s="30">
        <v>-1.96484E-2</v>
      </c>
      <c r="CK44" s="30">
        <v>-7.1123000000000002E-3</v>
      </c>
      <c r="CL44" s="30">
        <f t="shared" si="0"/>
        <v>-3.1711400000000001E-2</v>
      </c>
      <c r="CM44" s="30">
        <f t="shared" si="1"/>
        <v>3.7651200000000003E-2</v>
      </c>
      <c r="CN44" s="31">
        <f>-CL44/CM44</f>
        <v>0.84224141594424606</v>
      </c>
      <c r="CO44" s="73">
        <v>4.1729644159943985E-2</v>
      </c>
      <c r="CP44" s="73">
        <v>1.0643592082917763E-2</v>
      </c>
      <c r="CQ44" s="73">
        <v>3.7324358943079457E-2</v>
      </c>
      <c r="CR44" s="73">
        <v>2.4860521591527771E-2</v>
      </c>
      <c r="CS44" s="73">
        <v>-4.4052852168645273E-3</v>
      </c>
      <c r="CT44" s="73">
        <v>1.4216929508610008E-2</v>
      </c>
      <c r="CU44" s="81">
        <v>-4.9480000000000003E-2</v>
      </c>
      <c r="CV44" s="81">
        <v>-8.4290000000000004E-2</v>
      </c>
      <c r="CW44" s="81">
        <v>-5.7510000000000006E-2</v>
      </c>
      <c r="CX44" s="81">
        <v>-3.4810000000000001E-2</v>
      </c>
      <c r="CY44" s="81">
        <v>-8.0300000000000007E-3</v>
      </c>
      <c r="CZ44" s="81">
        <v>4.521E-2</v>
      </c>
      <c r="DA44" s="81">
        <v>2.6779999999999998E-2</v>
      </c>
      <c r="DB44" s="73">
        <v>-5.9000999999999998E-2</v>
      </c>
      <c r="DC44" s="73">
        <v>-4.3382999999999998E-2</v>
      </c>
      <c r="DD44" s="73">
        <v>-3.1486E-2</v>
      </c>
      <c r="DE44" s="73">
        <v>2.9239999999999999E-2</v>
      </c>
      <c r="DF44" s="73">
        <v>1.2435999999999999E-2</v>
      </c>
      <c r="DG44" s="80">
        <v>-7.0208000000000007E-2</v>
      </c>
      <c r="DH44" s="80">
        <v>-5.5274999999999998E-2</v>
      </c>
      <c r="DI44" s="80">
        <v>-2.9767999999999999E-2</v>
      </c>
      <c r="DJ44" s="80">
        <v>4.2976E-2</v>
      </c>
      <c r="DK44" s="80">
        <v>2.6664E-2</v>
      </c>
      <c r="DL44" s="73">
        <v>1.9907000000000001E-2</v>
      </c>
      <c r="DM44" s="73">
        <v>1.5734999999999999E-2</v>
      </c>
      <c r="DN44" s="73">
        <v>1.072E-3</v>
      </c>
      <c r="DO44" s="73">
        <v>-2.0021000000000001E-2</v>
      </c>
      <c r="DP44" s="73">
        <v>-1.5339999999999999E-2</v>
      </c>
      <c r="DQ44" s="73">
        <v>-9.502E-3</v>
      </c>
      <c r="DR44" s="73">
        <v>-6.5290000000000001E-3</v>
      </c>
      <c r="DS44" s="73">
        <v>1.3370999999999999E-2</v>
      </c>
      <c r="DT44" s="73">
        <v>2.2873000000000001E-2</v>
      </c>
      <c r="DU44" s="13"/>
    </row>
    <row r="45" spans="1:125" x14ac:dyDescent="0.25">
      <c r="A45" s="2" t="s">
        <v>216</v>
      </c>
      <c r="B45" s="20">
        <v>-5.6368300000000003E-2</v>
      </c>
      <c r="C45" s="90">
        <v>-3.2457899999999998E-2</v>
      </c>
      <c r="D45" s="20">
        <v>-2.4179200000000001E-2</v>
      </c>
      <c r="E45" s="20">
        <v>-8.2786999999999999E-3</v>
      </c>
      <c r="F45" s="20">
        <v>0</v>
      </c>
      <c r="G45" s="91">
        <v>0</v>
      </c>
      <c r="H45" s="90">
        <v>2.3910399999999998E-2</v>
      </c>
      <c r="I45" s="20">
        <v>7.1953E-3</v>
      </c>
      <c r="J45" s="20">
        <v>2.9681999999999998E-3</v>
      </c>
      <c r="K45" s="20">
        <v>4.8450999999999998E-3</v>
      </c>
      <c r="L45" s="20">
        <v>0</v>
      </c>
      <c r="M45" s="91">
        <v>8.7658000000000007E-3</v>
      </c>
      <c r="N45" s="35">
        <v>0.21196110000000001</v>
      </c>
      <c r="O45" s="35">
        <v>0.36910219999999999</v>
      </c>
      <c r="P45" s="35">
        <v>0.4189367</v>
      </c>
      <c r="Q45" s="15">
        <v>3.2000000000000001E-2</v>
      </c>
      <c r="R45" s="15">
        <v>2.4E-2</v>
      </c>
      <c r="S45" s="15">
        <v>5.6000000000000001E-2</v>
      </c>
      <c r="T45" s="14">
        <f>R45/S45</f>
        <v>0.42857142857142855</v>
      </c>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6"/>
      <c r="BE45" s="40"/>
      <c r="BF45" s="40"/>
      <c r="BG45" s="40"/>
      <c r="BH45" s="40">
        <v>122.72</v>
      </c>
      <c r="BI45" s="40">
        <v>162.05000000000001</v>
      </c>
      <c r="BJ45" s="40">
        <v>0</v>
      </c>
      <c r="BK45" s="14">
        <f>BI45/(BH45+BI45)</f>
        <v>0.56905572918495639</v>
      </c>
      <c r="BL45" s="41"/>
      <c r="BM45" s="41"/>
      <c r="BN45" s="41"/>
      <c r="BO45" s="41"/>
      <c r="BP45" s="26"/>
      <c r="BQ45" s="15"/>
      <c r="BR45" s="20"/>
      <c r="BS45" s="20"/>
      <c r="BT45" s="20"/>
      <c r="BU45" s="15">
        <v>5.8799999999999998E-2</v>
      </c>
      <c r="BV45" s="15">
        <v>1.8100000000000002E-2</v>
      </c>
      <c r="BW45" s="15">
        <v>0.30830000000000002</v>
      </c>
      <c r="BX45" s="15">
        <v>4.7999999999999996E-3</v>
      </c>
      <c r="BY45" s="15">
        <v>3.7000000000000002E-3</v>
      </c>
      <c r="BZ45" s="15">
        <v>4.0000000000000002E-4</v>
      </c>
      <c r="CA45" s="15">
        <v>9.1999999999999998E-3</v>
      </c>
      <c r="CB45" s="30">
        <v>1.1059599999999999E-2</v>
      </c>
      <c r="CC45" s="30">
        <v>-7.3839999999999995E-4</v>
      </c>
      <c r="CD45" s="30">
        <v>2.32727E-2</v>
      </c>
      <c r="CE45" s="30">
        <v>-8.989E-4</v>
      </c>
      <c r="CF45" s="30">
        <v>-1.05757E-2</v>
      </c>
      <c r="CG45" s="30">
        <v>-2.7490899999999999E-2</v>
      </c>
      <c r="CH45" s="30">
        <v>2.4071000000000001E-3</v>
      </c>
      <c r="CI45" s="30">
        <v>-1.2997699999999999E-2</v>
      </c>
      <c r="CJ45" s="30">
        <v>-9.1363999999999994E-3</v>
      </c>
      <c r="CK45" s="30">
        <v>-7.7638000000000004E-3</v>
      </c>
      <c r="CL45" s="30">
        <f t="shared" si="0"/>
        <v>-2.9897999999999997E-2</v>
      </c>
      <c r="CM45" s="30">
        <f t="shared" si="1"/>
        <v>4.0957599999999997E-2</v>
      </c>
      <c r="CN45" s="31">
        <f>-CL45/CM45</f>
        <v>0.72997441256323614</v>
      </c>
      <c r="CO45" s="73">
        <v>-4.6243655138056283E-5</v>
      </c>
      <c r="CP45" s="73">
        <v>3.619551761193332E-2</v>
      </c>
      <c r="CQ45" s="73">
        <v>1.6890460535077451E-2</v>
      </c>
      <c r="CR45" s="73">
        <v>2.5979226003301114E-2</v>
      </c>
      <c r="CS45" s="73">
        <v>1.6936704190215507E-2</v>
      </c>
      <c r="CT45" s="73">
        <v>-1.0216291608632204E-2</v>
      </c>
      <c r="CU45" s="81">
        <v>-2.6974999999999999E-2</v>
      </c>
      <c r="CV45" s="81">
        <v>-8.0009999999999998E-2</v>
      </c>
      <c r="CW45" s="81">
        <v>-6.2619999999999995E-2</v>
      </c>
      <c r="CX45" s="81">
        <v>-5.3034999999999999E-2</v>
      </c>
      <c r="CY45" s="81">
        <v>-3.5644999999999996E-2</v>
      </c>
      <c r="CZ45" s="81">
        <v>1.4970000000000001E-2</v>
      </c>
      <c r="DA45" s="81">
        <v>1.7390000000000003E-2</v>
      </c>
      <c r="DB45" s="73">
        <v>-3.0846999999999999E-2</v>
      </c>
      <c r="DC45" s="73">
        <v>-6.5469999999999999E-3</v>
      </c>
      <c r="DD45" s="73">
        <v>3.9920999999999998E-2</v>
      </c>
      <c r="DE45" s="73">
        <v>7.3020000000000002E-2</v>
      </c>
      <c r="DF45" s="73">
        <v>4.6774999999999997E-2</v>
      </c>
      <c r="DG45" s="80">
        <v>-4.3943999999999997E-2</v>
      </c>
      <c r="DH45" s="80">
        <v>-2.5260000000000001E-2</v>
      </c>
      <c r="DI45" s="80">
        <v>-6.0470000000000003E-3</v>
      </c>
      <c r="DJ45" s="73"/>
      <c r="DK45" s="73"/>
      <c r="DL45" s="73">
        <v>1.4050999999999999E-2</v>
      </c>
      <c r="DM45" s="73">
        <v>1.7954000000000001E-2</v>
      </c>
      <c r="DN45" s="73">
        <v>1.0737E-2</v>
      </c>
      <c r="DO45" s="73">
        <v>-3.4199999999999999E-3</v>
      </c>
      <c r="DP45" s="73">
        <v>-7.2649999999999998E-3</v>
      </c>
      <c r="DQ45" s="73">
        <v>-3.0993E-2</v>
      </c>
      <c r="DR45" s="73">
        <v>-2.7529000000000001E-2</v>
      </c>
      <c r="DS45" s="73">
        <v>-2.5122999999999999E-2</v>
      </c>
      <c r="DT45" s="73">
        <v>5.8700000000000002E-3</v>
      </c>
      <c r="DU45" s="13"/>
    </row>
    <row r="47" spans="1:125" x14ac:dyDescent="0.25">
      <c r="CB47" s="12"/>
      <c r="CC47" s="1"/>
      <c r="CD47" s="1"/>
      <c r="CE47" s="1"/>
      <c r="CF47" s="1"/>
      <c r="CG47" s="12"/>
      <c r="CH47" s="12"/>
      <c r="CI47" s="12"/>
      <c r="CJ47" s="12"/>
      <c r="CK47" s="12"/>
      <c r="CL47" s="12"/>
    </row>
    <row r="48" spans="1:125" x14ac:dyDescent="0.25">
      <c r="B48" s="6"/>
      <c r="BR48" s="5"/>
      <c r="BS48" s="5"/>
      <c r="BT48" s="5"/>
      <c r="CG48" s="34"/>
      <c r="CH48" s="34"/>
      <c r="CI48" s="34"/>
      <c r="CJ48" s="34"/>
      <c r="CK48" s="34"/>
      <c r="CL48" s="34"/>
      <c r="CN48" s="4"/>
    </row>
    <row r="49" spans="2:105" x14ac:dyDescent="0.25">
      <c r="B49" s="6"/>
      <c r="CO49" s="73"/>
      <c r="CP49" s="73"/>
      <c r="CQ49" s="73"/>
      <c r="CR49" s="73"/>
      <c r="CS49" s="73"/>
      <c r="CT49" s="73"/>
    </row>
    <row r="50" spans="2:105" x14ac:dyDescent="0.25">
      <c r="B50" s="6"/>
      <c r="CO50" s="73"/>
      <c r="CP50" s="73"/>
      <c r="CQ50" s="73"/>
      <c r="CR50" s="73"/>
      <c r="CS50" s="73"/>
      <c r="CT50" s="73"/>
      <c r="CU50" s="80"/>
      <c r="CV50" s="80"/>
      <c r="CW50" s="80"/>
      <c r="CX50" s="80"/>
      <c r="CY50" s="80"/>
      <c r="CZ50" s="80"/>
      <c r="DA50" s="80"/>
    </row>
    <row r="51" spans="2:105" x14ac:dyDescent="0.25">
      <c r="B51" s="6"/>
      <c r="CO51" s="73"/>
      <c r="CP51" s="73"/>
      <c r="CQ51" s="73"/>
      <c r="CR51" s="73"/>
      <c r="CS51" s="73"/>
      <c r="CT51" s="73"/>
      <c r="CU51" s="80"/>
      <c r="CV51" s="80"/>
      <c r="CW51" s="80"/>
      <c r="CX51" s="80"/>
      <c r="CY51" s="80"/>
      <c r="CZ51" s="80"/>
      <c r="DA51" s="80"/>
    </row>
    <row r="52" spans="2:105" x14ac:dyDescent="0.25">
      <c r="B52" s="6"/>
      <c r="CO52" s="73"/>
      <c r="CP52" s="73"/>
      <c r="CQ52" s="73"/>
      <c r="CR52" s="73"/>
      <c r="CS52" s="73"/>
      <c r="CT52" s="73"/>
      <c r="CU52" s="80"/>
      <c r="CV52" s="80"/>
      <c r="CW52" s="80"/>
      <c r="CX52" s="80"/>
      <c r="CY52" s="80"/>
      <c r="CZ52" s="80"/>
      <c r="DA52" s="80"/>
    </row>
    <row r="53" spans="2:105" x14ac:dyDescent="0.25">
      <c r="B53" s="6"/>
      <c r="CO53" s="73"/>
      <c r="CP53" s="73"/>
      <c r="CQ53" s="73"/>
      <c r="CR53" s="73"/>
      <c r="CS53" s="73"/>
      <c r="CT53" s="73"/>
      <c r="CU53" s="80"/>
      <c r="CV53" s="80"/>
      <c r="CW53" s="80"/>
      <c r="CX53" s="80"/>
      <c r="CY53" s="80"/>
      <c r="CZ53" s="80"/>
      <c r="DA53" s="80"/>
    </row>
    <row r="54" spans="2:105" x14ac:dyDescent="0.25">
      <c r="B54" s="6"/>
      <c r="CO54" s="73"/>
      <c r="CP54" s="73"/>
      <c r="CQ54" s="73"/>
      <c r="CR54" s="73"/>
      <c r="CS54" s="73"/>
      <c r="CT54" s="73"/>
      <c r="CU54" s="80"/>
      <c r="CV54" s="80"/>
      <c r="CW54" s="80"/>
      <c r="CX54" s="80"/>
      <c r="CY54" s="80"/>
      <c r="CZ54" s="80"/>
      <c r="DA54" s="80"/>
    </row>
    <row r="55" spans="2:105" x14ac:dyDescent="0.25">
      <c r="B55" s="6"/>
      <c r="CO55" s="73"/>
      <c r="CP55" s="73"/>
      <c r="CQ55" s="73"/>
      <c r="CR55" s="73"/>
      <c r="CS55" s="73"/>
      <c r="CT55" s="73"/>
      <c r="CU55" s="80"/>
      <c r="CV55" s="80"/>
      <c r="CW55" s="80"/>
      <c r="CX55" s="80"/>
      <c r="CY55" s="80"/>
      <c r="CZ55" s="80"/>
      <c r="DA55" s="80"/>
    </row>
    <row r="56" spans="2:105" x14ac:dyDescent="0.25">
      <c r="B56" s="6"/>
      <c r="CO56" s="73"/>
      <c r="CP56" s="73"/>
      <c r="CQ56" s="73"/>
      <c r="CR56" s="73"/>
      <c r="CS56" s="73"/>
      <c r="CT56" s="73"/>
      <c r="CU56" s="80"/>
      <c r="CV56" s="80"/>
      <c r="CW56" s="80"/>
      <c r="CX56" s="80"/>
      <c r="CY56" s="80"/>
      <c r="CZ56" s="80"/>
      <c r="DA56" s="80"/>
    </row>
    <row r="57" spans="2:105" x14ac:dyDescent="0.25">
      <c r="B57" s="6"/>
      <c r="CO57" s="73"/>
      <c r="CP57" s="73"/>
      <c r="CQ57" s="73"/>
      <c r="CR57" s="73"/>
      <c r="CS57" s="73"/>
      <c r="CT57" s="73"/>
      <c r="CU57" s="80"/>
      <c r="CV57" s="80"/>
      <c r="CW57" s="80"/>
      <c r="CX57" s="80"/>
      <c r="CY57" s="80"/>
      <c r="CZ57" s="80"/>
      <c r="DA57" s="80"/>
    </row>
    <row r="58" spans="2:105" x14ac:dyDescent="0.25">
      <c r="B58" s="6"/>
      <c r="CO58" s="73"/>
      <c r="CP58" s="73"/>
      <c r="CQ58" s="73"/>
      <c r="CR58" s="73"/>
      <c r="CS58" s="73"/>
      <c r="CT58" s="73"/>
      <c r="CU58" s="80"/>
      <c r="CV58" s="80"/>
      <c r="CW58" s="80"/>
      <c r="CX58" s="80"/>
      <c r="CY58" s="80"/>
      <c r="CZ58" s="80"/>
      <c r="DA58" s="80"/>
    </row>
    <row r="59" spans="2:105" x14ac:dyDescent="0.25">
      <c r="B59" s="6"/>
      <c r="CO59" s="73"/>
      <c r="CP59" s="73"/>
      <c r="CQ59" s="73"/>
      <c r="CR59" s="73"/>
      <c r="CS59" s="73"/>
      <c r="CT59" s="73"/>
      <c r="CU59" s="80"/>
      <c r="CV59" s="80"/>
      <c r="CW59" s="80"/>
      <c r="CX59" s="80"/>
      <c r="CY59" s="80"/>
      <c r="CZ59" s="80"/>
      <c r="DA59" s="80"/>
    </row>
    <row r="60" spans="2:105" x14ac:dyDescent="0.25">
      <c r="B60" s="6"/>
      <c r="CO60" s="73"/>
      <c r="CP60" s="73"/>
      <c r="CQ60" s="73"/>
      <c r="CR60" s="73"/>
      <c r="CS60" s="73"/>
      <c r="CT60" s="73"/>
      <c r="CU60" s="80"/>
      <c r="CV60" s="80"/>
      <c r="CW60" s="80"/>
      <c r="CX60" s="80"/>
      <c r="CY60" s="80"/>
      <c r="CZ60" s="80"/>
      <c r="DA60" s="80"/>
    </row>
    <row r="61" spans="2:105" x14ac:dyDescent="0.25">
      <c r="B61" s="6"/>
      <c r="CO61" s="73"/>
      <c r="CP61" s="73"/>
      <c r="CQ61" s="73"/>
      <c r="CR61" s="73"/>
      <c r="CS61" s="73"/>
      <c r="CT61" s="73"/>
      <c r="CU61" s="80"/>
      <c r="CV61" s="80"/>
      <c r="CW61" s="80"/>
      <c r="CX61" s="80"/>
      <c r="CY61" s="80"/>
      <c r="CZ61" s="80"/>
      <c r="DA61" s="80"/>
    </row>
    <row r="62" spans="2:105" x14ac:dyDescent="0.25">
      <c r="B62" s="6"/>
      <c r="CO62" s="73"/>
      <c r="CP62" s="73"/>
      <c r="CQ62" s="73"/>
      <c r="CR62" s="73"/>
      <c r="CS62" s="73"/>
      <c r="CT62" s="73"/>
      <c r="CU62" s="80"/>
      <c r="CV62" s="80"/>
      <c r="CW62" s="80"/>
      <c r="CX62" s="80"/>
      <c r="CY62" s="80"/>
      <c r="CZ62" s="80"/>
      <c r="DA62" s="80"/>
    </row>
    <row r="63" spans="2:105" x14ac:dyDescent="0.25">
      <c r="B63" s="6"/>
      <c r="CO63" s="73"/>
      <c r="CP63" s="73"/>
      <c r="CQ63" s="73"/>
      <c r="CR63" s="73"/>
      <c r="CS63" s="73"/>
      <c r="CT63" s="73"/>
      <c r="CU63" s="80"/>
      <c r="CV63" s="80"/>
      <c r="CW63" s="80"/>
      <c r="CX63" s="80"/>
      <c r="CY63" s="80"/>
      <c r="CZ63" s="80"/>
      <c r="DA63" s="80"/>
    </row>
    <row r="64" spans="2:105" x14ac:dyDescent="0.25">
      <c r="B64" s="6"/>
      <c r="CO64" s="73"/>
      <c r="CP64" s="73"/>
      <c r="CQ64" s="73"/>
      <c r="CR64" s="73"/>
      <c r="CS64" s="73"/>
      <c r="CT64" s="73"/>
      <c r="CU64" s="80"/>
      <c r="CV64" s="80"/>
      <c r="CW64" s="80"/>
      <c r="CX64" s="80"/>
      <c r="CY64" s="80"/>
      <c r="CZ64" s="80"/>
      <c r="DA64" s="80"/>
    </row>
    <row r="65" spans="2:105" x14ac:dyDescent="0.25">
      <c r="B65" s="6"/>
      <c r="CO65" s="73"/>
      <c r="CP65" s="73"/>
      <c r="CQ65" s="73"/>
      <c r="CR65" s="73"/>
      <c r="CS65" s="73"/>
      <c r="CT65" s="73"/>
      <c r="CU65" s="80"/>
      <c r="CV65" s="80"/>
      <c r="CW65" s="80"/>
      <c r="CX65" s="80"/>
      <c r="CY65" s="80"/>
      <c r="CZ65" s="80"/>
      <c r="DA65" s="80"/>
    </row>
    <row r="66" spans="2:105" x14ac:dyDescent="0.25">
      <c r="B66" s="6"/>
      <c r="CO66" s="73"/>
      <c r="CP66" s="73"/>
      <c r="CQ66" s="73"/>
      <c r="CR66" s="73"/>
      <c r="CS66" s="73"/>
      <c r="CT66" s="73"/>
      <c r="CU66" s="80"/>
      <c r="CV66" s="80"/>
      <c r="CW66" s="80"/>
      <c r="CX66" s="80"/>
      <c r="CY66" s="80"/>
      <c r="CZ66" s="80"/>
      <c r="DA66" s="80"/>
    </row>
    <row r="67" spans="2:105" x14ac:dyDescent="0.25">
      <c r="B67" s="6"/>
      <c r="CO67" s="73"/>
      <c r="CP67" s="73"/>
      <c r="CQ67" s="73"/>
      <c r="CR67" s="73"/>
      <c r="CS67" s="73"/>
      <c r="CT67" s="73"/>
      <c r="CU67" s="80"/>
      <c r="CV67" s="80"/>
      <c r="CW67" s="80"/>
      <c r="CX67" s="80"/>
      <c r="CY67" s="80"/>
      <c r="CZ67" s="80"/>
      <c r="DA67" s="80"/>
    </row>
    <row r="68" spans="2:105" x14ac:dyDescent="0.25">
      <c r="B68" s="6"/>
      <c r="CO68" s="73"/>
      <c r="CP68" s="73"/>
      <c r="CQ68" s="73"/>
      <c r="CR68" s="73"/>
      <c r="CS68" s="73"/>
      <c r="CT68" s="73"/>
      <c r="CU68" s="80"/>
      <c r="CV68" s="80"/>
      <c r="CW68" s="80"/>
      <c r="CX68" s="80"/>
      <c r="CY68" s="80"/>
      <c r="CZ68" s="80"/>
      <c r="DA68" s="80"/>
    </row>
    <row r="69" spans="2:105" x14ac:dyDescent="0.25">
      <c r="B69" s="6"/>
      <c r="CO69" s="73"/>
      <c r="CP69" s="73"/>
      <c r="CQ69" s="73"/>
      <c r="CR69" s="73"/>
      <c r="CS69" s="73"/>
      <c r="CT69" s="73"/>
      <c r="CU69" s="80"/>
      <c r="CV69" s="80"/>
      <c r="CW69" s="80"/>
      <c r="CX69" s="80"/>
      <c r="CY69" s="80"/>
      <c r="CZ69" s="80"/>
      <c r="DA69" s="80"/>
    </row>
    <row r="70" spans="2:105" x14ac:dyDescent="0.25">
      <c r="B70" s="6"/>
      <c r="CO70" s="73"/>
      <c r="CP70" s="73"/>
      <c r="CQ70" s="73"/>
      <c r="CR70" s="73"/>
      <c r="CS70" s="73"/>
      <c r="CT70" s="73"/>
      <c r="CU70" s="80"/>
      <c r="CV70" s="80"/>
      <c r="CW70" s="80"/>
      <c r="CX70" s="80"/>
      <c r="CY70" s="80"/>
      <c r="CZ70" s="80"/>
      <c r="DA70" s="80"/>
    </row>
    <row r="71" spans="2:105" x14ac:dyDescent="0.25">
      <c r="B71" s="6"/>
      <c r="CO71" s="73"/>
      <c r="CP71" s="73"/>
      <c r="CQ71" s="73"/>
      <c r="CR71" s="73"/>
      <c r="CS71" s="73"/>
      <c r="CT71" s="73"/>
      <c r="CU71" s="80"/>
      <c r="CV71" s="80"/>
      <c r="CW71" s="80"/>
      <c r="CX71" s="80"/>
      <c r="CY71" s="80"/>
      <c r="CZ71" s="80"/>
      <c r="DA71" s="80"/>
    </row>
    <row r="72" spans="2:105" x14ac:dyDescent="0.25">
      <c r="B72" s="6"/>
      <c r="CO72" s="73"/>
      <c r="CP72" s="73"/>
      <c r="CQ72" s="73"/>
      <c r="CR72" s="73"/>
      <c r="CS72" s="73"/>
      <c r="CT72" s="73"/>
      <c r="CU72" s="80"/>
      <c r="CV72" s="80"/>
      <c r="CW72" s="80"/>
      <c r="CX72" s="80"/>
      <c r="CY72" s="80"/>
      <c r="CZ72" s="80"/>
      <c r="DA72" s="80"/>
    </row>
    <row r="73" spans="2:105" x14ac:dyDescent="0.25">
      <c r="B73" s="6"/>
      <c r="CO73" s="73"/>
      <c r="CP73" s="73"/>
      <c r="CQ73" s="73"/>
      <c r="CR73" s="73"/>
      <c r="CS73" s="73"/>
      <c r="CT73" s="73"/>
      <c r="CU73" s="80"/>
      <c r="CV73" s="80"/>
      <c r="CW73" s="80"/>
      <c r="CX73" s="80"/>
      <c r="CY73" s="80"/>
      <c r="CZ73" s="80"/>
      <c r="DA73" s="80"/>
    </row>
    <row r="74" spans="2:105" x14ac:dyDescent="0.25">
      <c r="B74" s="6"/>
      <c r="CO74" s="73"/>
      <c r="CP74" s="73"/>
      <c r="CQ74" s="73"/>
      <c r="CR74" s="73"/>
      <c r="CS74" s="73"/>
      <c r="CT74" s="73"/>
      <c r="CU74" s="80"/>
      <c r="CV74" s="80"/>
      <c r="CW74" s="80"/>
      <c r="CX74" s="80"/>
      <c r="CY74" s="80"/>
      <c r="CZ74" s="80"/>
      <c r="DA74" s="80"/>
    </row>
    <row r="75" spans="2:105" x14ac:dyDescent="0.25">
      <c r="B75" s="6"/>
      <c r="CO75" s="73"/>
      <c r="CP75" s="73"/>
      <c r="CQ75" s="73"/>
      <c r="CR75" s="73"/>
      <c r="CS75" s="73"/>
      <c r="CT75" s="73"/>
      <c r="CU75" s="80"/>
      <c r="CV75" s="80"/>
      <c r="CW75" s="80"/>
      <c r="CX75" s="80"/>
      <c r="CY75" s="80"/>
      <c r="CZ75" s="80"/>
      <c r="DA75" s="80"/>
    </row>
    <row r="76" spans="2:105" x14ac:dyDescent="0.25">
      <c r="B76" s="6"/>
      <c r="CO76" s="73"/>
      <c r="CP76" s="73"/>
      <c r="CQ76" s="73"/>
      <c r="CR76" s="73"/>
      <c r="CS76" s="73"/>
      <c r="CT76" s="73"/>
      <c r="CU76" s="80"/>
      <c r="CV76" s="80"/>
      <c r="CW76" s="80"/>
      <c r="CX76" s="80"/>
      <c r="CY76" s="80"/>
      <c r="CZ76" s="80"/>
      <c r="DA76" s="80"/>
    </row>
    <row r="77" spans="2:105" x14ac:dyDescent="0.25">
      <c r="B77" s="6"/>
      <c r="CO77" s="73"/>
      <c r="CP77" s="73"/>
      <c r="CQ77" s="73"/>
      <c r="CR77" s="73"/>
      <c r="CS77" s="73"/>
      <c r="CT77" s="73"/>
      <c r="CU77" s="80"/>
      <c r="CV77" s="80"/>
      <c r="CW77" s="80"/>
      <c r="CX77" s="80"/>
      <c r="CY77" s="80"/>
      <c r="CZ77" s="80"/>
      <c r="DA77" s="80"/>
    </row>
    <row r="78" spans="2:105" x14ac:dyDescent="0.25">
      <c r="B78" s="6"/>
      <c r="CO78" s="73"/>
      <c r="CP78" s="73"/>
      <c r="CQ78" s="73"/>
      <c r="CR78" s="73"/>
      <c r="CS78" s="73"/>
      <c r="CT78" s="73"/>
      <c r="CU78" s="80"/>
      <c r="CV78" s="80"/>
      <c r="CW78" s="80"/>
      <c r="CX78" s="80"/>
      <c r="CY78" s="80"/>
      <c r="CZ78" s="80"/>
      <c r="DA78" s="80"/>
    </row>
    <row r="79" spans="2:105" x14ac:dyDescent="0.25">
      <c r="B79" s="6"/>
      <c r="CO79" s="73"/>
      <c r="CP79" s="73"/>
      <c r="CQ79" s="73"/>
      <c r="CR79" s="73"/>
      <c r="CS79" s="73"/>
      <c r="CT79" s="73"/>
      <c r="CU79" s="80"/>
      <c r="CV79" s="80"/>
      <c r="CW79" s="80"/>
      <c r="CX79" s="80"/>
      <c r="CY79" s="80"/>
      <c r="CZ79" s="80"/>
      <c r="DA79" s="80"/>
    </row>
    <row r="80" spans="2:105" x14ac:dyDescent="0.25">
      <c r="B80" s="6"/>
      <c r="CO80" s="73"/>
      <c r="CP80" s="73"/>
      <c r="CQ80" s="73"/>
      <c r="CR80" s="73"/>
      <c r="CS80" s="73"/>
      <c r="CT80" s="73"/>
      <c r="CU80" s="80"/>
      <c r="CV80" s="80"/>
      <c r="CW80" s="80"/>
      <c r="CX80" s="80"/>
      <c r="CY80" s="80"/>
      <c r="CZ80" s="80"/>
      <c r="DA80" s="80"/>
    </row>
    <row r="81" spans="2:105" x14ac:dyDescent="0.25">
      <c r="B81" s="6"/>
      <c r="CO81" s="73"/>
      <c r="CP81" s="73"/>
      <c r="CQ81" s="73"/>
      <c r="CR81" s="73"/>
      <c r="CS81" s="73"/>
      <c r="CT81" s="73"/>
      <c r="CU81" s="80"/>
      <c r="CV81" s="80"/>
      <c r="CW81" s="80"/>
      <c r="CX81" s="80"/>
      <c r="CY81" s="80"/>
      <c r="CZ81" s="80"/>
      <c r="DA81" s="80"/>
    </row>
    <row r="82" spans="2:105" x14ac:dyDescent="0.25">
      <c r="B82" s="6"/>
      <c r="CO82" s="73"/>
      <c r="CP82" s="73"/>
      <c r="CQ82" s="73"/>
      <c r="CR82" s="73"/>
      <c r="CS82" s="73"/>
      <c r="CT82" s="73"/>
      <c r="CU82" s="80"/>
      <c r="CV82" s="80"/>
      <c r="CW82" s="80"/>
      <c r="CX82" s="80"/>
      <c r="CY82" s="80"/>
      <c r="CZ82" s="80"/>
      <c r="DA82" s="80"/>
    </row>
    <row r="83" spans="2:105" x14ac:dyDescent="0.25">
      <c r="B83" s="6"/>
      <c r="CO83" s="73"/>
      <c r="CP83" s="73"/>
      <c r="CQ83" s="73"/>
      <c r="CR83" s="73"/>
      <c r="CS83" s="73"/>
      <c r="CT83" s="73"/>
      <c r="CU83" s="80"/>
      <c r="CV83" s="80"/>
      <c r="CW83" s="80"/>
      <c r="CX83" s="80"/>
      <c r="CY83" s="80"/>
      <c r="CZ83" s="80"/>
      <c r="DA83" s="80"/>
    </row>
    <row r="84" spans="2:105" x14ac:dyDescent="0.25">
      <c r="B84" s="6"/>
      <c r="CO84" s="73"/>
      <c r="CP84" s="73"/>
      <c r="CQ84" s="73"/>
      <c r="CR84" s="73"/>
      <c r="CS84" s="73"/>
      <c r="CT84" s="73"/>
      <c r="CU84" s="80"/>
      <c r="CV84" s="80"/>
      <c r="CW84" s="80"/>
      <c r="CX84" s="80"/>
      <c r="CY84" s="80"/>
      <c r="CZ84" s="80"/>
      <c r="DA84" s="80"/>
    </row>
    <row r="85" spans="2:105" x14ac:dyDescent="0.25">
      <c r="CU85" s="80"/>
      <c r="CV85" s="80"/>
      <c r="CW85" s="80"/>
      <c r="CX85" s="80"/>
      <c r="CY85" s="80"/>
      <c r="CZ85" s="80"/>
      <c r="DA85" s="80"/>
    </row>
    <row r="86" spans="2:105" x14ac:dyDescent="0.25">
      <c r="CU86" s="80"/>
      <c r="CV86" s="80"/>
      <c r="CW86" s="80"/>
      <c r="CX86" s="80"/>
      <c r="CY86" s="80"/>
      <c r="CZ86" s="80"/>
      <c r="DA86" s="80"/>
    </row>
  </sheetData>
  <mergeCells count="109">
    <mergeCell ref="DQ8:DU8"/>
    <mergeCell ref="DB1:DU1"/>
    <mergeCell ref="DB4:DF4"/>
    <mergeCell ref="DL4:DP4"/>
    <mergeCell ref="DQ4:DU4"/>
    <mergeCell ref="DB6:DF6"/>
    <mergeCell ref="DG8:DI8"/>
    <mergeCell ref="AJ8:AM8"/>
    <mergeCell ref="AN8:AS8"/>
    <mergeCell ref="AT8:BA8"/>
    <mergeCell ref="BB8:BC8"/>
    <mergeCell ref="N8:P8"/>
    <mergeCell ref="Q8:S8"/>
    <mergeCell ref="U8:V8"/>
    <mergeCell ref="X8:AI8"/>
    <mergeCell ref="DL8:DN8"/>
    <mergeCell ref="B1:P1"/>
    <mergeCell ref="AN4:AS4"/>
    <mergeCell ref="AJ4:AM4"/>
    <mergeCell ref="AT5:BA5"/>
    <mergeCell ref="AT6:BA6"/>
    <mergeCell ref="AT4:BA4"/>
    <mergeCell ref="U5:V5"/>
    <mergeCell ref="U6:V6"/>
    <mergeCell ref="B4:M4"/>
    <mergeCell ref="B5:M5"/>
    <mergeCell ref="C6:G6"/>
    <mergeCell ref="H6:M6"/>
    <mergeCell ref="N6:P6"/>
    <mergeCell ref="N5:P5"/>
    <mergeCell ref="N4:P4"/>
    <mergeCell ref="Q6:S6"/>
    <mergeCell ref="Q5:S5"/>
    <mergeCell ref="Q4:T4"/>
    <mergeCell ref="Q1:T1"/>
    <mergeCell ref="U1:BD1"/>
    <mergeCell ref="BB4:BD4"/>
    <mergeCell ref="BB5:BD5"/>
    <mergeCell ref="U4:V4"/>
    <mergeCell ref="U2:BD2"/>
    <mergeCell ref="B2:P2"/>
    <mergeCell ref="B3:M3"/>
    <mergeCell ref="N3:P3"/>
    <mergeCell ref="Q3:T3"/>
    <mergeCell ref="Q2:T2"/>
    <mergeCell ref="BS6:BT6"/>
    <mergeCell ref="AN6:AS6"/>
    <mergeCell ref="AN5:AS5"/>
    <mergeCell ref="W6:AI6"/>
    <mergeCell ref="AJ5:AM5"/>
    <mergeCell ref="AJ6:AM6"/>
    <mergeCell ref="BL6:BO6"/>
    <mergeCell ref="U3:BD3"/>
    <mergeCell ref="W4:AI4"/>
    <mergeCell ref="BL5:BO5"/>
    <mergeCell ref="W5:AI5"/>
    <mergeCell ref="BE4:BK4"/>
    <mergeCell ref="BL4:BP4"/>
    <mergeCell ref="BS5:BT5"/>
    <mergeCell ref="BS2:BT2"/>
    <mergeCell ref="BS3:BT3"/>
    <mergeCell ref="BE2:BK2"/>
    <mergeCell ref="BL3:BP3"/>
    <mergeCell ref="BL2:BP2"/>
    <mergeCell ref="CO2:CT2"/>
    <mergeCell ref="CO4:CT4"/>
    <mergeCell ref="CO5:CT5"/>
    <mergeCell ref="CO3:CT3"/>
    <mergeCell ref="BE6:BJ6"/>
    <mergeCell ref="BE5:BJ5"/>
    <mergeCell ref="DB3:DU3"/>
    <mergeCell ref="CU3:DA3"/>
    <mergeCell ref="CU6:CW6"/>
    <mergeCell ref="CX6:DA6"/>
    <mergeCell ref="CB5:CK5"/>
    <mergeCell ref="DG4:DK4"/>
    <mergeCell ref="DG6:DK6"/>
    <mergeCell ref="BU3:CA3"/>
    <mergeCell ref="BU5:CA5"/>
    <mergeCell ref="BU6:CA6"/>
    <mergeCell ref="BU4:CA4"/>
    <mergeCell ref="CQ6:CR6"/>
    <mergeCell ref="CO6:CP6"/>
    <mergeCell ref="DL6:DP6"/>
    <mergeCell ref="DQ6:DU6"/>
    <mergeCell ref="CU1:DA1"/>
    <mergeCell ref="CU4:DA4"/>
    <mergeCell ref="CU8:DA8"/>
    <mergeCell ref="DB8:DD8"/>
    <mergeCell ref="BE8:BG8"/>
    <mergeCell ref="BL8:BO8"/>
    <mergeCell ref="BE3:BK3"/>
    <mergeCell ref="C8:G8"/>
    <mergeCell ref="H8:M8"/>
    <mergeCell ref="BH8:BJ8"/>
    <mergeCell ref="CB1:CN1"/>
    <mergeCell ref="BE1:BK1"/>
    <mergeCell ref="BL1:BP1"/>
    <mergeCell ref="BU1:CA1"/>
    <mergeCell ref="BS1:BT1"/>
    <mergeCell ref="BU8:CA8"/>
    <mergeCell ref="CB8:CM8"/>
    <mergeCell ref="BR8:BT8"/>
    <mergeCell ref="CB2:CN2"/>
    <mergeCell ref="CB3:CN3"/>
    <mergeCell ref="CB4:CN4"/>
    <mergeCell ref="CL5:CN5"/>
    <mergeCell ref="BU2:CA2"/>
    <mergeCell ref="CO1:CT1"/>
  </mergeCells>
  <hyperlinks>
    <hyperlink ref="Q3" r:id="rId1"/>
    <hyperlink ref="U3" r:id="rId2"/>
    <hyperlink ref="BL3" r:id="rId3"/>
    <hyperlink ref="BQ3" r:id="rId4"/>
    <hyperlink ref="BR3" r:id="rId5"/>
    <hyperlink ref="BS3" r:id="rId6"/>
    <hyperlink ref="BU3" r:id="rId7"/>
    <hyperlink ref="CB3" r:id="rId8"/>
    <hyperlink ref="DB3" r:id="rId9"/>
    <hyperlink ref="CU3" r:id="rId10"/>
    <hyperlink ref="CO3" r:id="rId11"/>
  </hyperlinks>
  <pageMargins left="0.7" right="0.7" top="0.75" bottom="0.75" header="0.3" footer="0.3"/>
  <pageSetup orientation="portrait"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5"/>
  <sheetViews>
    <sheetView workbookViewId="0">
      <pane xSplit="2" ySplit="5" topLeftCell="C317" activePane="bottomRight" state="frozen"/>
      <selection pane="topRight" activeCell="C1" sqref="C1"/>
      <selection pane="bottomLeft" activeCell="A4" sqref="A4"/>
      <selection pane="bottomRight" activeCell="G365" sqref="G365"/>
    </sheetView>
  </sheetViews>
  <sheetFormatPr defaultRowHeight="15" x14ac:dyDescent="0.25"/>
  <cols>
    <col min="1" max="1" width="12.85546875" customWidth="1"/>
    <col min="2" max="2" width="16" customWidth="1"/>
    <col min="3" max="10" width="28.140625" customWidth="1"/>
    <col min="11" max="11" width="28.140625" style="52" customWidth="1"/>
    <col min="12" max="12" width="17.7109375" customWidth="1"/>
    <col min="13" max="13" width="30.140625" customWidth="1"/>
  </cols>
  <sheetData>
    <row r="1" spans="1:14" x14ac:dyDescent="0.25">
      <c r="A1" s="52" t="s">
        <v>363</v>
      </c>
      <c r="B1" s="52" t="s">
        <v>364</v>
      </c>
    </row>
    <row r="2" spans="1:14" x14ac:dyDescent="0.25">
      <c r="A2" s="52" t="s">
        <v>300</v>
      </c>
      <c r="B2" s="52" t="s">
        <v>365</v>
      </c>
    </row>
    <row r="3" spans="1:14" x14ac:dyDescent="0.25">
      <c r="A3" s="52" t="s">
        <v>299</v>
      </c>
      <c r="B3" s="52" t="s">
        <v>301</v>
      </c>
    </row>
    <row r="4" spans="1:14" ht="30" x14ac:dyDescent="0.25">
      <c r="A4" s="74"/>
      <c r="B4" s="74"/>
      <c r="C4" s="75" t="s">
        <v>302</v>
      </c>
      <c r="D4" s="75" t="s">
        <v>298</v>
      </c>
      <c r="E4" s="75" t="s">
        <v>280</v>
      </c>
      <c r="F4" s="75" t="s">
        <v>281</v>
      </c>
      <c r="G4" s="75" t="s">
        <v>282</v>
      </c>
      <c r="H4" s="75" t="s">
        <v>283</v>
      </c>
      <c r="J4" s="75" t="s">
        <v>284</v>
      </c>
      <c r="K4" s="76" t="s">
        <v>297</v>
      </c>
      <c r="L4" s="76" t="s">
        <v>307</v>
      </c>
      <c r="M4" s="75" t="s">
        <v>285</v>
      </c>
      <c r="N4" t="s">
        <v>362</v>
      </c>
    </row>
    <row r="5" spans="1:14" s="87" customFormat="1" ht="30" x14ac:dyDescent="0.25">
      <c r="A5" s="86" t="s">
        <v>242</v>
      </c>
      <c r="B5" s="86" t="s">
        <v>286</v>
      </c>
      <c r="C5" s="86" t="s">
        <v>287</v>
      </c>
      <c r="D5" s="86" t="s">
        <v>288</v>
      </c>
      <c r="E5" s="86" t="s">
        <v>289</v>
      </c>
      <c r="F5" s="86" t="s">
        <v>290</v>
      </c>
      <c r="G5" s="86" t="s">
        <v>291</v>
      </c>
      <c r="H5" s="86" t="s">
        <v>292</v>
      </c>
      <c r="I5" s="86" t="s">
        <v>356</v>
      </c>
      <c r="J5" s="86" t="s">
        <v>293</v>
      </c>
      <c r="K5" s="82" t="s">
        <v>295</v>
      </c>
      <c r="L5" s="82" t="s">
        <v>296</v>
      </c>
      <c r="M5" s="82" t="s">
        <v>294</v>
      </c>
      <c r="N5" s="83" t="s">
        <v>361</v>
      </c>
    </row>
    <row r="6" spans="1:14" x14ac:dyDescent="0.25">
      <c r="A6" s="33">
        <v>2003</v>
      </c>
      <c r="B6" s="33" t="s">
        <v>180</v>
      </c>
      <c r="C6" s="33">
        <v>935402.61153427628</v>
      </c>
      <c r="D6" s="33">
        <v>168763.8737758433</v>
      </c>
      <c r="E6" s="33"/>
      <c r="F6" s="33">
        <v>162638.73775843307</v>
      </c>
      <c r="G6" s="33">
        <v>25907.50816104461</v>
      </c>
      <c r="H6" s="33">
        <v>6181.7192600652879</v>
      </c>
      <c r="I6" s="33">
        <v>324612.6224156692</v>
      </c>
      <c r="J6" s="33">
        <v>330794.3416757345</v>
      </c>
      <c r="K6" s="33">
        <v>186980.41349292709</v>
      </c>
      <c r="L6" s="33">
        <v>282034.8204570185</v>
      </c>
      <c r="M6" s="33">
        <v>118353.64526659412</v>
      </c>
      <c r="N6" s="84">
        <v>0</v>
      </c>
    </row>
    <row r="7" spans="1:14" x14ac:dyDescent="0.25">
      <c r="A7" s="33">
        <v>2004</v>
      </c>
      <c r="B7" s="33" t="s">
        <v>180</v>
      </c>
      <c r="C7" s="33">
        <v>965376.31027253659</v>
      </c>
      <c r="D7" s="33">
        <v>174144.6540880503</v>
      </c>
      <c r="E7" s="33"/>
      <c r="F7" s="33">
        <v>168421.38364779874</v>
      </c>
      <c r="G7" s="33">
        <v>27676.100628930817</v>
      </c>
      <c r="H7" s="33">
        <v>7906.7085953878404</v>
      </c>
      <c r="I7" s="33">
        <v>335053.45911949681</v>
      </c>
      <c r="J7" s="33">
        <v>342960.16771488468</v>
      </c>
      <c r="K7" s="33">
        <v>195031.44654088048</v>
      </c>
      <c r="L7" s="33">
        <v>292640.46121593291</v>
      </c>
      <c r="M7" s="33">
        <v>120371.06918238993</v>
      </c>
      <c r="N7" s="84">
        <v>0</v>
      </c>
    </row>
    <row r="8" spans="1:14" x14ac:dyDescent="0.25">
      <c r="A8" s="33">
        <v>2005</v>
      </c>
      <c r="B8" s="33" t="s">
        <v>180</v>
      </c>
      <c r="C8" s="33">
        <v>994968</v>
      </c>
      <c r="D8" s="33">
        <v>176771</v>
      </c>
      <c r="E8" s="33"/>
      <c r="F8" s="33">
        <v>171651</v>
      </c>
      <c r="G8" s="33">
        <v>30010</v>
      </c>
      <c r="H8" s="33">
        <v>16210</v>
      </c>
      <c r="I8" s="33">
        <v>337755</v>
      </c>
      <c r="J8" s="33">
        <v>353965</v>
      </c>
      <c r="K8" s="33">
        <v>198762</v>
      </c>
      <c r="L8" s="33">
        <v>300818</v>
      </c>
      <c r="M8" s="33">
        <v>120901</v>
      </c>
      <c r="N8" s="84">
        <v>0</v>
      </c>
    </row>
    <row r="9" spans="1:14" x14ac:dyDescent="0.25">
      <c r="A9" s="33">
        <v>2006</v>
      </c>
      <c r="B9" s="33" t="s">
        <v>180</v>
      </c>
      <c r="C9" s="33">
        <v>1032700.6673021925</v>
      </c>
      <c r="D9" s="33">
        <v>182927.55004766444</v>
      </c>
      <c r="E9" s="33"/>
      <c r="F9" s="33">
        <v>177968.54146806482</v>
      </c>
      <c r="G9" s="33">
        <v>31338.417540514773</v>
      </c>
      <c r="H9" s="33">
        <v>15136.32030505243</v>
      </c>
      <c r="I9" s="33">
        <v>349728.31267874164</v>
      </c>
      <c r="J9" s="33">
        <v>364864.63298379409</v>
      </c>
      <c r="K9" s="33">
        <v>206267.87416587226</v>
      </c>
      <c r="L9" s="33">
        <v>311298.37940896087</v>
      </c>
      <c r="M9" s="33">
        <v>124019.06577693041</v>
      </c>
      <c r="N9" s="84">
        <v>0</v>
      </c>
    </row>
    <row r="10" spans="1:14" x14ac:dyDescent="0.25">
      <c r="A10" s="33">
        <v>2007</v>
      </c>
      <c r="B10" s="33" t="s">
        <v>180</v>
      </c>
      <c r="C10" s="33">
        <v>1071395.6244302643</v>
      </c>
      <c r="D10" s="33">
        <v>188435.73381950773</v>
      </c>
      <c r="E10" s="33"/>
      <c r="F10" s="33">
        <v>183677.30173199635</v>
      </c>
      <c r="G10" s="33">
        <v>34942.570647219691</v>
      </c>
      <c r="H10" s="33">
        <v>5339.1066545123058</v>
      </c>
      <c r="I10" s="33">
        <v>362855.9708295351</v>
      </c>
      <c r="J10" s="33">
        <v>368195.07748404739</v>
      </c>
      <c r="K10" s="33">
        <v>216361.89608021878</v>
      </c>
      <c r="L10" s="33">
        <v>312582.49772105744</v>
      </c>
      <c r="M10" s="33">
        <v>126840.47402005469</v>
      </c>
      <c r="N10" s="84">
        <v>0</v>
      </c>
    </row>
    <row r="11" spans="1:14" x14ac:dyDescent="0.25">
      <c r="A11" s="33">
        <v>2008</v>
      </c>
      <c r="B11" s="33" t="s">
        <v>180</v>
      </c>
      <c r="C11" s="33">
        <v>1088796.0069444445</v>
      </c>
      <c r="D11" s="33">
        <v>196175.34722222222</v>
      </c>
      <c r="E11" s="33"/>
      <c r="F11" s="33">
        <v>191588.54166666666</v>
      </c>
      <c r="G11" s="33">
        <v>39112.847222222219</v>
      </c>
      <c r="H11" s="33">
        <v>-47755.208333333336</v>
      </c>
      <c r="I11" s="33">
        <v>397226.5625</v>
      </c>
      <c r="J11" s="33">
        <v>349471.35416666669</v>
      </c>
      <c r="K11" s="33">
        <v>228427.08333333331</v>
      </c>
      <c r="L11" s="33">
        <v>290525.17361111112</v>
      </c>
      <c r="M11" s="33">
        <v>148585.9375</v>
      </c>
      <c r="N11" s="84">
        <v>0</v>
      </c>
    </row>
    <row r="12" spans="1:14" x14ac:dyDescent="0.25">
      <c r="A12" s="33">
        <v>2009</v>
      </c>
      <c r="B12" s="33" t="s">
        <v>180</v>
      </c>
      <c r="C12" s="33">
        <v>1112147.1600688468</v>
      </c>
      <c r="D12" s="33">
        <v>205899.31153184164</v>
      </c>
      <c r="E12" s="33"/>
      <c r="F12" s="33">
        <v>200932.87435456109</v>
      </c>
      <c r="G12" s="33">
        <v>47185.886402753873</v>
      </c>
      <c r="H12" s="33">
        <v>-67554.216867469877</v>
      </c>
      <c r="I12" s="33">
        <v>419051.63511187606</v>
      </c>
      <c r="J12" s="33">
        <v>351497.41824440617</v>
      </c>
      <c r="K12" s="33">
        <v>245574.01032702238</v>
      </c>
      <c r="L12" s="33">
        <v>287641.13597246126</v>
      </c>
      <c r="M12" s="33">
        <v>144534.42340791738</v>
      </c>
      <c r="N12" s="84">
        <v>0</v>
      </c>
    </row>
    <row r="13" spans="1:14" x14ac:dyDescent="0.25">
      <c r="A13" s="33">
        <v>2010</v>
      </c>
      <c r="B13" s="33" t="s">
        <v>180</v>
      </c>
      <c r="C13" s="33">
        <v>1138595.296025953</v>
      </c>
      <c r="D13" s="33">
        <v>206609.89456609896</v>
      </c>
      <c r="E13" s="33"/>
      <c r="F13" s="33">
        <v>203759.12408759125</v>
      </c>
      <c r="G13" s="33">
        <v>44002.433090024329</v>
      </c>
      <c r="H13" s="33">
        <v>-56831.305758313058</v>
      </c>
      <c r="I13" s="33">
        <v>411055.1500405515</v>
      </c>
      <c r="J13" s="33">
        <v>354223.84428223845</v>
      </c>
      <c r="K13" s="33">
        <v>243218.16707218168</v>
      </c>
      <c r="L13" s="33">
        <v>293974.04703974049</v>
      </c>
      <c r="M13" s="33">
        <v>140343.87672343876</v>
      </c>
      <c r="N13" s="84">
        <v>0</v>
      </c>
    </row>
    <row r="14" spans="1:14" x14ac:dyDescent="0.25">
      <c r="A14" s="33">
        <v>2011</v>
      </c>
      <c r="B14" s="33" t="s">
        <v>180</v>
      </c>
      <c r="C14" s="33">
        <v>1177639.4884092726</v>
      </c>
      <c r="D14" s="33">
        <v>212478.01758593126</v>
      </c>
      <c r="E14" s="33"/>
      <c r="F14" s="33">
        <v>210219.82414068747</v>
      </c>
      <c r="G14" s="33">
        <v>41465.227817745807</v>
      </c>
      <c r="H14" s="33">
        <v>-48548.361310951244</v>
      </c>
      <c r="I14" s="33">
        <v>427654.67625899281</v>
      </c>
      <c r="J14" s="33">
        <v>379106.31494804157</v>
      </c>
      <c r="K14" s="33">
        <v>246634.69224620305</v>
      </c>
      <c r="L14" s="33">
        <v>316868.10551558755</v>
      </c>
      <c r="M14" s="33">
        <v>149575.53956834532</v>
      </c>
      <c r="N14" s="84">
        <v>0</v>
      </c>
    </row>
    <row r="15" spans="1:14" x14ac:dyDescent="0.25">
      <c r="A15" s="33">
        <v>2012</v>
      </c>
      <c r="B15" s="33" t="s">
        <v>180</v>
      </c>
      <c r="C15" s="33"/>
      <c r="D15" s="33"/>
      <c r="E15" s="33"/>
      <c r="F15" s="33"/>
      <c r="G15" s="33"/>
      <c r="H15" s="33"/>
      <c r="I15" s="33"/>
      <c r="J15" s="33"/>
      <c r="K15" s="33"/>
      <c r="L15" s="33"/>
      <c r="M15" s="33"/>
      <c r="N15" s="84">
        <v>0</v>
      </c>
    </row>
    <row r="16" spans="1:14" x14ac:dyDescent="0.25">
      <c r="A16" s="33">
        <v>2003</v>
      </c>
      <c r="B16" s="33" t="s">
        <v>181</v>
      </c>
      <c r="C16" s="33">
        <v>233398.34024896263</v>
      </c>
      <c r="D16" s="33">
        <v>35897.456132780077</v>
      </c>
      <c r="E16" s="33">
        <v>22363.924873443983</v>
      </c>
      <c r="F16" s="33">
        <v>43615.392615145225</v>
      </c>
      <c r="G16" s="33">
        <v>2926.2274678423237</v>
      </c>
      <c r="H16" s="33">
        <v>-3863.0023941908707</v>
      </c>
      <c r="I16" s="33">
        <v>119782.38468153527</v>
      </c>
      <c r="J16" s="33">
        <v>115919.38228838173</v>
      </c>
      <c r="K16" s="33">
        <v>44209.411556016596</v>
      </c>
      <c r="L16" s="33">
        <v>104693.49839004148</v>
      </c>
      <c r="M16" s="33">
        <v>63739.907799792527</v>
      </c>
      <c r="N16" s="84">
        <v>0</v>
      </c>
    </row>
    <row r="17" spans="1:14" x14ac:dyDescent="0.25">
      <c r="A17" s="33">
        <v>2004</v>
      </c>
      <c r="B17" s="33" t="s">
        <v>181</v>
      </c>
      <c r="C17" s="33">
        <v>239497.75510204083</v>
      </c>
      <c r="D17" s="33">
        <v>36133.623944897954</v>
      </c>
      <c r="E17" s="33">
        <v>22358.890227551019</v>
      </c>
      <c r="F17" s="33">
        <v>44169.384848979593</v>
      </c>
      <c r="G17" s="33">
        <v>2806.4461030612247</v>
      </c>
      <c r="H17" s="33">
        <v>-10936.886635714283</v>
      </c>
      <c r="I17" s="33">
        <v>128748.02551938775</v>
      </c>
      <c r="J17" s="33">
        <v>117811.13888367347</v>
      </c>
      <c r="K17" s="33">
        <v>44243.389392857156</v>
      </c>
      <c r="L17" s="33">
        <v>106294.50427959184</v>
      </c>
      <c r="M17" s="33">
        <v>64059.550827551022</v>
      </c>
      <c r="N17" s="84">
        <v>0</v>
      </c>
    </row>
    <row r="18" spans="1:14" x14ac:dyDescent="0.25">
      <c r="A18" s="33">
        <v>2005</v>
      </c>
      <c r="B18" s="33" t="s">
        <v>181</v>
      </c>
      <c r="C18" s="33">
        <v>245243.4</v>
      </c>
      <c r="D18" s="33">
        <v>36895.494493999999</v>
      </c>
      <c r="E18" s="33">
        <v>22883.969879</v>
      </c>
      <c r="F18" s="33">
        <v>45068.206075000002</v>
      </c>
      <c r="G18" s="33">
        <v>2919.0458870000002</v>
      </c>
      <c r="H18" s="33">
        <v>-4420.2396490000001</v>
      </c>
      <c r="I18" s="33">
        <v>122585.30512800001</v>
      </c>
      <c r="J18" s="33">
        <v>118165.06547900001</v>
      </c>
      <c r="K18" s="33">
        <v>44970.318432</v>
      </c>
      <c r="L18" s="33">
        <v>106509.33312900001</v>
      </c>
      <c r="M18" s="33">
        <v>64913.960664000006</v>
      </c>
      <c r="N18" s="84">
        <v>0</v>
      </c>
    </row>
    <row r="19" spans="1:14" x14ac:dyDescent="0.25">
      <c r="A19" s="33">
        <v>2006</v>
      </c>
      <c r="B19" s="33" t="s">
        <v>181</v>
      </c>
      <c r="C19" s="33">
        <v>254204.61236506377</v>
      </c>
      <c r="D19" s="33">
        <v>37843.051353287534</v>
      </c>
      <c r="E19" s="33">
        <v>23551.160950932288</v>
      </c>
      <c r="F19" s="33">
        <v>46454.947007850838</v>
      </c>
      <c r="G19" s="33">
        <v>2622.2731491658487</v>
      </c>
      <c r="H19" s="33">
        <v>-4257.6197409224733</v>
      </c>
      <c r="I19" s="33">
        <v>124919.79957409225</v>
      </c>
      <c r="J19" s="33">
        <v>120662.17983316976</v>
      </c>
      <c r="K19" s="33">
        <v>45809.182764474979</v>
      </c>
      <c r="L19" s="33">
        <v>108800.75265947006</v>
      </c>
      <c r="M19" s="33">
        <v>65880.384602551509</v>
      </c>
      <c r="N19" s="84">
        <v>0</v>
      </c>
    </row>
    <row r="20" spans="1:14" x14ac:dyDescent="0.25">
      <c r="A20" s="33">
        <v>2007</v>
      </c>
      <c r="B20" s="33" t="s">
        <v>181</v>
      </c>
      <c r="C20" s="33">
        <v>263734.16746871988</v>
      </c>
      <c r="D20" s="33">
        <v>38459.219471607314</v>
      </c>
      <c r="E20" s="33">
        <v>23852.46987102984</v>
      </c>
      <c r="F20" s="33">
        <v>47544.705104908557</v>
      </c>
      <c r="G20" s="33">
        <v>3127.1105052935513</v>
      </c>
      <c r="H20" s="33">
        <v>-2621.8737998075071</v>
      </c>
      <c r="I20" s="33">
        <v>128181.34838306064</v>
      </c>
      <c r="J20" s="33">
        <v>125559.47458325312</v>
      </c>
      <c r="K20" s="33">
        <v>47089.870384985559</v>
      </c>
      <c r="L20" s="33">
        <v>113382.49984215593</v>
      </c>
      <c r="M20" s="33">
        <v>66787.027598652538</v>
      </c>
      <c r="N20" s="84">
        <v>0</v>
      </c>
    </row>
    <row r="21" spans="1:14" x14ac:dyDescent="0.25">
      <c r="A21" s="33">
        <v>2008</v>
      </c>
      <c r="B21" s="33" t="s">
        <v>181</v>
      </c>
      <c r="C21" s="33">
        <v>267496.8779564806</v>
      </c>
      <c r="D21" s="33">
        <v>40362.711175023651</v>
      </c>
      <c r="E21" s="33">
        <v>24550.972004730371</v>
      </c>
      <c r="F21" s="33">
        <v>49912.751436140017</v>
      </c>
      <c r="G21" s="33">
        <v>3067.6033538315992</v>
      </c>
      <c r="H21" s="33">
        <v>-2684.9262308420052</v>
      </c>
      <c r="I21" s="33">
        <v>131971.54232639546</v>
      </c>
      <c r="J21" s="33">
        <v>129286.61609555344</v>
      </c>
      <c r="K21" s="33">
        <v>49727.748351939452</v>
      </c>
      <c r="L21" s="33">
        <v>117741.8724588458</v>
      </c>
      <c r="M21" s="33">
        <v>68815.75854115421</v>
      </c>
      <c r="N21" s="84">
        <v>0</v>
      </c>
    </row>
    <row r="22" spans="1:14" x14ac:dyDescent="0.25">
      <c r="A22" s="33">
        <v>2009</v>
      </c>
      <c r="B22" s="33" t="s">
        <v>181</v>
      </c>
      <c r="C22" s="33">
        <v>257195.53072625698</v>
      </c>
      <c r="D22" s="33">
        <v>41150.207651769088</v>
      </c>
      <c r="E22" s="33">
        <v>25297.62347206704</v>
      </c>
      <c r="F22" s="33">
        <v>50816.86032122904</v>
      </c>
      <c r="G22" s="33">
        <v>3060.4541880819365</v>
      </c>
      <c r="H22" s="33">
        <v>-10606.186202979514</v>
      </c>
      <c r="I22" s="33">
        <v>135319.29998137799</v>
      </c>
      <c r="J22" s="33">
        <v>124713.11377932961</v>
      </c>
      <c r="K22" s="33">
        <v>50292.303133147099</v>
      </c>
      <c r="L22" s="33">
        <v>112923.37129143387</v>
      </c>
      <c r="M22" s="33">
        <v>71476.569832402223</v>
      </c>
      <c r="N22" s="84">
        <v>0</v>
      </c>
    </row>
    <row r="23" spans="1:14" x14ac:dyDescent="0.25">
      <c r="A23" s="33">
        <v>2010</v>
      </c>
      <c r="B23" s="33" t="s">
        <v>181</v>
      </c>
      <c r="C23" s="33">
        <v>261859.77961432506</v>
      </c>
      <c r="D23" s="33">
        <v>41341.130407713499</v>
      </c>
      <c r="E23" s="33">
        <v>25533.218399449033</v>
      </c>
      <c r="F23" s="33">
        <v>50995.393488521579</v>
      </c>
      <c r="G23" s="33">
        <v>2904.8346721763087</v>
      </c>
      <c r="H23" s="33">
        <v>-11779.623863177225</v>
      </c>
      <c r="I23" s="33">
        <v>138285.52957851239</v>
      </c>
      <c r="J23" s="33">
        <v>126505.90571533516</v>
      </c>
      <c r="K23" s="33">
        <v>50186.743483930193</v>
      </c>
      <c r="L23" s="33">
        <v>114290.71680348944</v>
      </c>
      <c r="M23" s="33">
        <v>73120.601564738288</v>
      </c>
      <c r="N23" s="84">
        <v>0</v>
      </c>
    </row>
    <row r="24" spans="1:14" x14ac:dyDescent="0.25">
      <c r="A24" s="33">
        <v>2011</v>
      </c>
      <c r="B24" s="33" t="s">
        <v>181</v>
      </c>
      <c r="C24" s="33">
        <v>269101.07913669065</v>
      </c>
      <c r="D24" s="33">
        <v>41087.089030575546</v>
      </c>
      <c r="E24" s="33">
        <v>25436.813679856114</v>
      </c>
      <c r="F24" s="33">
        <v>50971.166399280577</v>
      </c>
      <c r="G24" s="33">
        <v>2693.2017850719426</v>
      </c>
      <c r="H24" s="33">
        <v>-6565.9873156474814</v>
      </c>
      <c r="I24" s="33">
        <v>136583.19093705036</v>
      </c>
      <c r="J24" s="33">
        <v>130017.20362140288</v>
      </c>
      <c r="K24" s="33">
        <v>49898.552906474819</v>
      </c>
      <c r="L24" s="33">
        <v>117651.2362823741</v>
      </c>
      <c r="M24" s="33">
        <v>72959.435133093531</v>
      </c>
      <c r="N24" s="84">
        <v>0</v>
      </c>
    </row>
    <row r="25" spans="1:14" x14ac:dyDescent="0.25">
      <c r="A25" s="33">
        <v>2012</v>
      </c>
      <c r="B25" s="33" t="s">
        <v>181</v>
      </c>
      <c r="C25" s="33">
        <v>271444.56233421754</v>
      </c>
      <c r="D25" s="33">
        <v>41426.15209460655</v>
      </c>
      <c r="E25" s="33">
        <v>25654.974722369581</v>
      </c>
      <c r="F25" s="33">
        <v>51501.291787798415</v>
      </c>
      <c r="G25" s="33">
        <v>2705.5021175950487</v>
      </c>
      <c r="H25" s="33">
        <v>-6912.3716825817855</v>
      </c>
      <c r="I25" s="33">
        <v>140349.2679009726</v>
      </c>
      <c r="J25" s="33">
        <v>133436.89630680814</v>
      </c>
      <c r="K25" s="33">
        <v>50582.428145888589</v>
      </c>
      <c r="L25" s="33">
        <v>121101.18257294432</v>
      </c>
      <c r="M25" s="33">
        <v>74364.976590627775</v>
      </c>
      <c r="N25" s="84">
        <v>0</v>
      </c>
    </row>
    <row r="26" spans="1:14" x14ac:dyDescent="0.25">
      <c r="A26" s="33">
        <v>2003</v>
      </c>
      <c r="B26" s="33" t="s">
        <v>182</v>
      </c>
      <c r="C26" s="33">
        <v>288867.15481171547</v>
      </c>
      <c r="D26" s="33">
        <v>50870.711297071131</v>
      </c>
      <c r="E26" s="33">
        <v>35390.271966527202</v>
      </c>
      <c r="F26" s="33">
        <v>66086.610878661086</v>
      </c>
      <c r="G26" s="33">
        <v>4762.8661087866112</v>
      </c>
      <c r="H26" s="33">
        <v>-524.47698744769878</v>
      </c>
      <c r="I26" s="33">
        <v>147440.89958158997</v>
      </c>
      <c r="J26" s="33">
        <v>146916.42259414226</v>
      </c>
      <c r="K26" s="33">
        <v>54937.761506276176</v>
      </c>
      <c r="L26" s="33">
        <v>133240.79497907948</v>
      </c>
      <c r="M26" s="33">
        <v>72747.384937238501</v>
      </c>
      <c r="N26" s="84">
        <v>0</v>
      </c>
    </row>
    <row r="27" spans="1:14" x14ac:dyDescent="0.25">
      <c r="A27" s="33">
        <v>2004</v>
      </c>
      <c r="B27" s="33" t="s">
        <v>182</v>
      </c>
      <c r="C27" s="33">
        <v>298144.31934493344</v>
      </c>
      <c r="D27" s="33">
        <v>51067.14431934493</v>
      </c>
      <c r="E27" s="33">
        <v>35479.631525076766</v>
      </c>
      <c r="F27" s="33">
        <v>67199.590583418627</v>
      </c>
      <c r="G27" s="33">
        <v>4711.1566018423746</v>
      </c>
      <c r="H27" s="33">
        <v>-718.1166837256909</v>
      </c>
      <c r="I27" s="33">
        <v>146600.00000000003</v>
      </c>
      <c r="J27" s="33">
        <v>145881.8833162743</v>
      </c>
      <c r="K27" s="33">
        <v>54617.297850562958</v>
      </c>
      <c r="L27" s="33">
        <v>137992.52814739</v>
      </c>
      <c r="M27" s="33">
        <v>74926.509723643816</v>
      </c>
      <c r="N27" s="84">
        <v>0</v>
      </c>
    </row>
    <row r="28" spans="1:14" x14ac:dyDescent="0.25">
      <c r="A28" s="33">
        <v>2005</v>
      </c>
      <c r="B28" s="33" t="s">
        <v>182</v>
      </c>
      <c r="C28" s="33">
        <v>303435</v>
      </c>
      <c r="D28" s="33">
        <v>52394.2</v>
      </c>
      <c r="E28" s="33">
        <v>36422</v>
      </c>
      <c r="F28" s="33">
        <v>68797</v>
      </c>
      <c r="G28" s="33">
        <v>5071.3</v>
      </c>
      <c r="H28" s="33">
        <v>-7953.8</v>
      </c>
      <c r="I28" s="33">
        <v>157398.9</v>
      </c>
      <c r="J28" s="33">
        <v>149445.1</v>
      </c>
      <c r="K28" s="33">
        <v>57231.1</v>
      </c>
      <c r="L28" s="33">
        <v>140252.9</v>
      </c>
      <c r="M28" s="33">
        <v>76274.399999999994</v>
      </c>
      <c r="N28" s="84">
        <v>0</v>
      </c>
    </row>
    <row r="29" spans="1:14" x14ac:dyDescent="0.25">
      <c r="A29" s="33">
        <v>2006</v>
      </c>
      <c r="B29" s="33" t="s">
        <v>182</v>
      </c>
      <c r="C29" s="33">
        <v>311660.80156402738</v>
      </c>
      <c r="D29" s="33">
        <v>53704.594330400781</v>
      </c>
      <c r="E29" s="33">
        <v>37236.265884652981</v>
      </c>
      <c r="F29" s="33">
        <v>69902.346041055731</v>
      </c>
      <c r="G29" s="33">
        <v>4892.4731182795704</v>
      </c>
      <c r="H29" s="33">
        <v>969.40371456500486</v>
      </c>
      <c r="I29" s="33">
        <v>151078.78787878787</v>
      </c>
      <c r="J29" s="33">
        <v>152048.19159335288</v>
      </c>
      <c r="K29" s="33">
        <v>58242.815249266874</v>
      </c>
      <c r="L29" s="33">
        <v>143060.3128054741</v>
      </c>
      <c r="M29" s="33">
        <v>76888.36754643207</v>
      </c>
      <c r="N29" s="84">
        <v>0</v>
      </c>
    </row>
    <row r="30" spans="1:14" x14ac:dyDescent="0.25">
      <c r="A30" s="33">
        <v>2007</v>
      </c>
      <c r="B30" s="33" t="s">
        <v>182</v>
      </c>
      <c r="C30" s="33">
        <v>320434.16030534351</v>
      </c>
      <c r="D30" s="33">
        <v>54468.606870229007</v>
      </c>
      <c r="E30" s="33">
        <v>37809.064885496184</v>
      </c>
      <c r="F30" s="33">
        <v>71248.187022900776</v>
      </c>
      <c r="G30" s="33">
        <v>5001.4312977099235</v>
      </c>
      <c r="H30" s="33">
        <v>-308.68320610687022</v>
      </c>
      <c r="I30" s="33">
        <v>154579.96183206106</v>
      </c>
      <c r="J30" s="33">
        <v>154271.27862595418</v>
      </c>
      <c r="K30" s="33">
        <v>60215.171755725183</v>
      </c>
      <c r="L30" s="33">
        <v>145349.42748091606</v>
      </c>
      <c r="M30" s="33">
        <v>78049.713740458013</v>
      </c>
      <c r="N30" s="84">
        <v>0</v>
      </c>
    </row>
    <row r="31" spans="1:14" x14ac:dyDescent="0.25">
      <c r="A31" s="33">
        <v>2008</v>
      </c>
      <c r="B31" s="33" t="s">
        <v>182</v>
      </c>
      <c r="C31" s="33">
        <v>323714.95327102806</v>
      </c>
      <c r="D31" s="33">
        <v>56473.831775700935</v>
      </c>
      <c r="E31" s="33">
        <v>39119.90654205608</v>
      </c>
      <c r="F31" s="33">
        <v>74854.766355140193</v>
      </c>
      <c r="G31" s="33">
        <v>5058.5981308411219</v>
      </c>
      <c r="H31" s="33">
        <v>-3418.7850467289718</v>
      </c>
      <c r="I31" s="33">
        <v>161199.71962616823</v>
      </c>
      <c r="J31" s="33">
        <v>157780.93457943926</v>
      </c>
      <c r="K31" s="33">
        <v>62642.336448598129</v>
      </c>
      <c r="L31" s="33">
        <v>148020.18691588784</v>
      </c>
      <c r="M31" s="33">
        <v>82395.700934579436</v>
      </c>
      <c r="N31" s="84">
        <v>0</v>
      </c>
    </row>
    <row r="32" spans="1:14" x14ac:dyDescent="0.25">
      <c r="A32" s="33">
        <v>2009</v>
      </c>
      <c r="B32" s="33" t="s">
        <v>182</v>
      </c>
      <c r="C32" s="33">
        <v>314560.48014773778</v>
      </c>
      <c r="D32" s="33">
        <v>57555.586334256695</v>
      </c>
      <c r="E32" s="33">
        <v>40152.446906740537</v>
      </c>
      <c r="F32" s="33">
        <v>77716.805170821797</v>
      </c>
      <c r="G32" s="33">
        <v>5367.4976915974148</v>
      </c>
      <c r="H32" s="33">
        <v>-17750.877192982458</v>
      </c>
      <c r="I32" s="33">
        <v>169040.62788550323</v>
      </c>
      <c r="J32" s="33">
        <v>151289.75069252076</v>
      </c>
      <c r="K32" s="33">
        <v>64607.479224376722</v>
      </c>
      <c r="L32" s="33">
        <v>141996.67590027704</v>
      </c>
      <c r="M32" s="33">
        <v>87602.123730378575</v>
      </c>
      <c r="N32" s="84">
        <v>0</v>
      </c>
    </row>
    <row r="33" spans="1:14" x14ac:dyDescent="0.25">
      <c r="A33" s="33">
        <v>2010</v>
      </c>
      <c r="B33" s="33" t="s">
        <v>182</v>
      </c>
      <c r="C33" s="33">
        <v>321936.65158371039</v>
      </c>
      <c r="D33" s="33">
        <v>57860</v>
      </c>
      <c r="E33" s="33">
        <v>40422.171945701361</v>
      </c>
      <c r="F33" s="33">
        <v>78020.271493212669</v>
      </c>
      <c r="G33" s="33">
        <v>5282.8054298642537</v>
      </c>
      <c r="H33" s="33">
        <v>-12457.013574660634</v>
      </c>
      <c r="I33" s="33">
        <v>169253.9366515837</v>
      </c>
      <c r="J33" s="33">
        <v>156796.92307692306</v>
      </c>
      <c r="K33" s="33">
        <v>65830.588235294112</v>
      </c>
      <c r="L33" s="33">
        <v>146588.86877828054</v>
      </c>
      <c r="M33" s="33">
        <v>88437.556561085978</v>
      </c>
      <c r="N33" s="84">
        <v>0</v>
      </c>
    </row>
    <row r="34" spans="1:14" x14ac:dyDescent="0.25">
      <c r="A34" s="33">
        <v>2011</v>
      </c>
      <c r="B34" s="33" t="s">
        <v>182</v>
      </c>
      <c r="C34" s="33">
        <v>327647.73735581187</v>
      </c>
      <c r="D34" s="33">
        <v>59093.611357586509</v>
      </c>
      <c r="E34" s="33">
        <v>41307.719609582964</v>
      </c>
      <c r="F34" s="33">
        <v>80104.525288376215</v>
      </c>
      <c r="G34" s="33">
        <v>5776.5749778172139</v>
      </c>
      <c r="H34" s="33">
        <v>-12679.059449866903</v>
      </c>
      <c r="I34" s="33">
        <v>175174.97781721383</v>
      </c>
      <c r="J34" s="33">
        <v>162495.91836734692</v>
      </c>
      <c r="K34" s="33">
        <v>68055.545696539499</v>
      </c>
      <c r="L34" s="33">
        <v>150804.25909494233</v>
      </c>
      <c r="M34" s="33">
        <v>91053.238686779063</v>
      </c>
      <c r="N34" s="84">
        <v>0</v>
      </c>
    </row>
    <row r="35" spans="1:14" x14ac:dyDescent="0.25">
      <c r="A35" s="33">
        <v>2012</v>
      </c>
      <c r="B35" s="33" t="s">
        <v>182</v>
      </c>
      <c r="C35" s="33">
        <v>327137.51087902521</v>
      </c>
      <c r="D35" s="33">
        <v>60049.434290687554</v>
      </c>
      <c r="E35" s="33">
        <v>42107.919930374235</v>
      </c>
      <c r="F35" s="33">
        <v>81625.761531766751</v>
      </c>
      <c r="G35" s="33">
        <v>5881.2880765883374</v>
      </c>
      <c r="H35" s="33">
        <v>-13295.21322889469</v>
      </c>
      <c r="I35" s="33">
        <v>180027.85030461269</v>
      </c>
      <c r="J35" s="33">
        <v>166732.637075718</v>
      </c>
      <c r="K35" s="33">
        <v>68860.661444734535</v>
      </c>
      <c r="L35" s="33">
        <v>154606.96257615316</v>
      </c>
      <c r="M35" s="33">
        <v>93497.302001740638</v>
      </c>
      <c r="N35" s="84">
        <v>0</v>
      </c>
    </row>
    <row r="36" spans="1:14" x14ac:dyDescent="0.25">
      <c r="A36" s="33">
        <v>2003</v>
      </c>
      <c r="B36" s="33" t="s">
        <v>183</v>
      </c>
      <c r="C36" s="33">
        <v>20483.3</v>
      </c>
      <c r="D36" s="33">
        <v>4301.4929999999995</v>
      </c>
      <c r="E36" s="33">
        <v>2068.8132999999998</v>
      </c>
      <c r="F36" s="33">
        <v>4076.1766999999995</v>
      </c>
      <c r="G36" s="33">
        <v>614.49899999999991</v>
      </c>
      <c r="H36" s="33">
        <v>-81.933199999999999</v>
      </c>
      <c r="I36" s="33">
        <v>8008.9703</v>
      </c>
      <c r="J36" s="33">
        <v>7927.0370999999996</v>
      </c>
      <c r="K36" s="33">
        <v>4670.1923999999999</v>
      </c>
      <c r="L36" s="33"/>
      <c r="M36" s="33">
        <v>2888.1453000000001</v>
      </c>
      <c r="N36" s="84">
        <v>1</v>
      </c>
    </row>
    <row r="37" spans="1:14" x14ac:dyDescent="0.25">
      <c r="A37" s="33">
        <v>2004</v>
      </c>
      <c r="B37" s="33" t="s">
        <v>183</v>
      </c>
      <c r="C37" s="33">
        <v>21865.599999999999</v>
      </c>
      <c r="D37" s="33">
        <v>4482.4479999999994</v>
      </c>
      <c r="E37" s="33">
        <v>2186.56</v>
      </c>
      <c r="F37" s="33">
        <v>4241.9263999999994</v>
      </c>
      <c r="G37" s="33">
        <v>699.69920000000002</v>
      </c>
      <c r="H37" s="33">
        <v>415.44639999999998</v>
      </c>
      <c r="I37" s="33">
        <v>8440.1216000000004</v>
      </c>
      <c r="J37" s="33">
        <v>8833.7023999999983</v>
      </c>
      <c r="K37" s="33">
        <v>5007.2224000000006</v>
      </c>
      <c r="L37" s="33"/>
      <c r="M37" s="33">
        <v>3017.4528</v>
      </c>
      <c r="N37" s="84">
        <v>1</v>
      </c>
    </row>
    <row r="38" spans="1:14" x14ac:dyDescent="0.25">
      <c r="A38" s="33">
        <v>2005</v>
      </c>
      <c r="B38" s="33" t="s">
        <v>183</v>
      </c>
      <c r="C38" s="33">
        <v>23255.8</v>
      </c>
      <c r="D38" s="33">
        <v>4651.16</v>
      </c>
      <c r="E38" s="33">
        <v>2186.0452</v>
      </c>
      <c r="F38" s="33">
        <v>4255.8113999999996</v>
      </c>
      <c r="G38" s="33">
        <v>790.69720000000007</v>
      </c>
      <c r="H38" s="33">
        <v>232.55799999999999</v>
      </c>
      <c r="I38" s="33">
        <v>8674.4133999999995</v>
      </c>
      <c r="J38" s="33">
        <v>8906.9713999999985</v>
      </c>
      <c r="K38" s="33">
        <v>5232.5549999999994</v>
      </c>
      <c r="L38" s="33"/>
      <c r="M38" s="33">
        <v>3069.7655999999997</v>
      </c>
      <c r="N38" s="84">
        <v>1</v>
      </c>
    </row>
    <row r="39" spans="1:14" x14ac:dyDescent="0.25">
      <c r="A39" s="33">
        <v>2006</v>
      </c>
      <c r="B39" s="33" t="s">
        <v>183</v>
      </c>
      <c r="C39" s="33">
        <v>24769.9</v>
      </c>
      <c r="D39" s="33">
        <v>4433.8121000000001</v>
      </c>
      <c r="E39" s="33">
        <v>2179.7512000000002</v>
      </c>
      <c r="F39" s="33">
        <v>4458.5820000000003</v>
      </c>
      <c r="G39" s="33">
        <v>990.79600000000005</v>
      </c>
      <c r="H39" s="33">
        <v>470.62810000000002</v>
      </c>
      <c r="I39" s="33">
        <v>8520.8456000000006</v>
      </c>
      <c r="J39" s="33">
        <v>8966.7038000000011</v>
      </c>
      <c r="K39" s="33">
        <v>5152.1391999999996</v>
      </c>
      <c r="L39" s="33"/>
      <c r="M39" s="33">
        <v>3046.6977000000002</v>
      </c>
      <c r="N39" s="84">
        <v>1</v>
      </c>
    </row>
    <row r="40" spans="1:14" x14ac:dyDescent="0.25">
      <c r="A40" s="33">
        <v>2007</v>
      </c>
      <c r="B40" s="33" t="s">
        <v>183</v>
      </c>
      <c r="C40" s="33">
        <v>26367.200000000001</v>
      </c>
      <c r="D40" s="33">
        <v>4825.1976000000004</v>
      </c>
      <c r="E40" s="33">
        <v>2320.3136000000004</v>
      </c>
      <c r="F40" s="33">
        <v>4535.1583999999993</v>
      </c>
      <c r="G40" s="33">
        <v>1423.8288000000002</v>
      </c>
      <c r="H40" s="33">
        <v>316.40640000000002</v>
      </c>
      <c r="I40" s="33">
        <v>10335.9424</v>
      </c>
      <c r="J40" s="33">
        <v>10652.3488</v>
      </c>
      <c r="K40" s="33">
        <v>6723.6359999999995</v>
      </c>
      <c r="L40" s="33"/>
      <c r="M40" s="33">
        <v>3295.9000000000005</v>
      </c>
      <c r="N40" s="84">
        <v>1</v>
      </c>
    </row>
    <row r="41" spans="1:14" x14ac:dyDescent="0.25">
      <c r="A41" s="33">
        <v>2008</v>
      </c>
      <c r="B41" s="33" t="s">
        <v>183</v>
      </c>
      <c r="C41" s="33">
        <v>27999.4</v>
      </c>
      <c r="D41" s="33">
        <v>4983.8932000000004</v>
      </c>
      <c r="E41" s="33">
        <v>2575.9448000000002</v>
      </c>
      <c r="F41" s="33">
        <v>4787.8974000000007</v>
      </c>
      <c r="G41" s="33">
        <v>1567.9664</v>
      </c>
      <c r="H41" s="33">
        <v>475.98980000000006</v>
      </c>
      <c r="I41" s="33">
        <v>10751.769600000001</v>
      </c>
      <c r="J41" s="33">
        <v>11227.759400000001</v>
      </c>
      <c r="K41" s="33">
        <v>6523.8602000000019</v>
      </c>
      <c r="L41" s="33"/>
      <c r="M41" s="33">
        <v>3975.9147999999996</v>
      </c>
      <c r="N41" s="84">
        <v>1</v>
      </c>
    </row>
    <row r="42" spans="1:14" x14ac:dyDescent="0.25">
      <c r="A42" s="33">
        <v>2009</v>
      </c>
      <c r="B42" s="33" t="s">
        <v>183</v>
      </c>
      <c r="C42" s="33">
        <v>26466.1</v>
      </c>
      <c r="D42" s="33">
        <v>4658.0336000000007</v>
      </c>
      <c r="E42" s="33">
        <v>2620.1439</v>
      </c>
      <c r="F42" s="33">
        <v>4446.3047999999999</v>
      </c>
      <c r="G42" s="33">
        <v>1296.8389</v>
      </c>
      <c r="H42" s="33">
        <v>-1138.0422999999998</v>
      </c>
      <c r="I42" s="33">
        <v>10956.965399999999</v>
      </c>
      <c r="J42" s="33">
        <v>9818.9231</v>
      </c>
      <c r="K42" s="33">
        <v>5954.8725000000004</v>
      </c>
      <c r="L42" s="33"/>
      <c r="M42" s="33">
        <v>4790.3640999999989</v>
      </c>
      <c r="N42" s="84">
        <v>1</v>
      </c>
    </row>
    <row r="43" spans="1:14" x14ac:dyDescent="0.25">
      <c r="A43" s="33">
        <v>2010</v>
      </c>
      <c r="B43" s="33" t="s">
        <v>183</v>
      </c>
      <c r="C43" s="33">
        <v>26570</v>
      </c>
      <c r="D43" s="33">
        <v>4490.33</v>
      </c>
      <c r="E43" s="33">
        <v>2524.15</v>
      </c>
      <c r="F43" s="33">
        <v>4304.34</v>
      </c>
      <c r="G43" s="33">
        <v>1222.22</v>
      </c>
      <c r="H43" s="33">
        <v>-823.67</v>
      </c>
      <c r="I43" s="33">
        <v>9937.18</v>
      </c>
      <c r="J43" s="33">
        <v>9113.5099999999984</v>
      </c>
      <c r="K43" s="33">
        <v>5739.1200000000008</v>
      </c>
      <c r="L43" s="33"/>
      <c r="M43" s="33">
        <v>4012.0699999999997</v>
      </c>
      <c r="N43" s="84">
        <v>1</v>
      </c>
    </row>
    <row r="44" spans="1:14" x14ac:dyDescent="0.25">
      <c r="A44" s="33">
        <v>2011</v>
      </c>
      <c r="B44" s="33" t="s">
        <v>183</v>
      </c>
      <c r="C44" s="33">
        <v>27059.200000000001</v>
      </c>
      <c r="D44" s="33">
        <v>4437.7087999999994</v>
      </c>
      <c r="E44" s="33">
        <v>2489.4463999999998</v>
      </c>
      <c r="F44" s="33">
        <v>4248.2943999999998</v>
      </c>
      <c r="G44" s="33">
        <v>920.01280000000008</v>
      </c>
      <c r="H44" s="33">
        <v>-541.18399999999997</v>
      </c>
      <c r="I44" s="33">
        <v>9633.0752000000011</v>
      </c>
      <c r="J44" s="33">
        <v>9091.8912</v>
      </c>
      <c r="K44" s="33">
        <v>5330.662400000002</v>
      </c>
      <c r="L44" s="33"/>
      <c r="M44" s="33">
        <v>4112.9983999999995</v>
      </c>
      <c r="N44" s="84">
        <v>1</v>
      </c>
    </row>
    <row r="45" spans="1:14" x14ac:dyDescent="0.25">
      <c r="A45" s="33">
        <v>2012</v>
      </c>
      <c r="B45" s="33" t="s">
        <v>183</v>
      </c>
      <c r="C45" s="33">
        <v>27269</v>
      </c>
      <c r="D45" s="33">
        <v>4390.3090000000002</v>
      </c>
      <c r="E45" s="33">
        <v>2426.9410000000003</v>
      </c>
      <c r="F45" s="33">
        <v>4253.9639999999999</v>
      </c>
      <c r="G45" s="33">
        <v>927.14600000000007</v>
      </c>
      <c r="H45" s="33">
        <v>-218.15200000000002</v>
      </c>
      <c r="I45" s="33">
        <v>9789.5709999999999</v>
      </c>
      <c r="J45" s="33">
        <v>9598.6880000000001</v>
      </c>
      <c r="K45" s="33">
        <v>5317.454999999999</v>
      </c>
      <c r="L45" s="33"/>
      <c r="M45" s="33">
        <v>4226.6950000000006</v>
      </c>
      <c r="N45" s="84">
        <v>1</v>
      </c>
    </row>
    <row r="46" spans="1:14" x14ac:dyDescent="0.25">
      <c r="A46" s="33">
        <v>2003</v>
      </c>
      <c r="B46" s="33" t="s">
        <v>184</v>
      </c>
      <c r="C46" s="33">
        <v>1293363.5394456291</v>
      </c>
      <c r="D46" s="33">
        <v>294659.91471215355</v>
      </c>
      <c r="E46" s="33">
        <v>152884.86140724947</v>
      </c>
      <c r="F46" s="33">
        <v>254174.84008528784</v>
      </c>
      <c r="G46" s="33">
        <v>32113.006396588487</v>
      </c>
      <c r="H46" s="33">
        <v>-1091.6844349680171</v>
      </c>
      <c r="I46" s="33">
        <v>532638.59275053302</v>
      </c>
      <c r="J46" s="33">
        <v>531546.90831556509</v>
      </c>
      <c r="K46" s="33">
        <v>321883.79530916846</v>
      </c>
      <c r="L46" s="33">
        <v>430027.71855010663</v>
      </c>
      <c r="M46" s="33">
        <v>136846.48187633263</v>
      </c>
      <c r="N46" s="84">
        <v>0</v>
      </c>
    </row>
    <row r="47" spans="1:14" x14ac:dyDescent="0.25">
      <c r="A47" s="33">
        <v>2004</v>
      </c>
      <c r="B47" s="33" t="s">
        <v>184</v>
      </c>
      <c r="C47" s="33">
        <v>1333580.5785123967</v>
      </c>
      <c r="D47" s="33">
        <v>297384.29752066114</v>
      </c>
      <c r="E47" s="33">
        <v>152987.60330578513</v>
      </c>
      <c r="F47" s="33">
        <v>255575.41322314049</v>
      </c>
      <c r="G47" s="33">
        <v>33600.206611570247</v>
      </c>
      <c r="H47" s="33">
        <v>11514.462809917355</v>
      </c>
      <c r="I47" s="33">
        <v>531594.00826446281</v>
      </c>
      <c r="J47" s="33">
        <v>543108.47107438021</v>
      </c>
      <c r="K47" s="33">
        <v>324127.0661157025</v>
      </c>
      <c r="L47" s="33">
        <v>444067.14876033057</v>
      </c>
      <c r="M47" s="33">
        <v>138416.32231404958</v>
      </c>
      <c r="N47" s="84">
        <v>0</v>
      </c>
    </row>
    <row r="48" spans="1:14" x14ac:dyDescent="0.25">
      <c r="A48" s="33">
        <v>2005</v>
      </c>
      <c r="B48" s="33" t="s">
        <v>184</v>
      </c>
      <c r="C48" s="33">
        <v>1373845</v>
      </c>
      <c r="D48" s="33">
        <v>303249</v>
      </c>
      <c r="E48" s="33">
        <v>155876</v>
      </c>
      <c r="F48" s="33">
        <v>259857</v>
      </c>
      <c r="G48" s="33">
        <v>37094</v>
      </c>
      <c r="H48" s="33">
        <v>21248</v>
      </c>
      <c r="I48" s="33">
        <v>539939</v>
      </c>
      <c r="J48" s="33">
        <v>561187</v>
      </c>
      <c r="K48" s="33">
        <v>332981</v>
      </c>
      <c r="L48" s="33">
        <v>457138</v>
      </c>
      <c r="M48" s="33">
        <v>140965</v>
      </c>
      <c r="N48" s="84">
        <v>0</v>
      </c>
    </row>
    <row r="49" spans="1:14" x14ac:dyDescent="0.25">
      <c r="A49" s="33">
        <v>2006</v>
      </c>
      <c r="B49" s="33" t="s">
        <v>184</v>
      </c>
      <c r="C49" s="33">
        <v>1412273.6124634859</v>
      </c>
      <c r="D49" s="33">
        <v>315233.69036027265</v>
      </c>
      <c r="E49" s="33">
        <v>162106.13437195716</v>
      </c>
      <c r="F49" s="33">
        <v>270309.63972736127</v>
      </c>
      <c r="G49" s="33">
        <v>40029.211295034082</v>
      </c>
      <c r="H49" s="33">
        <v>23154.819863680623</v>
      </c>
      <c r="I49" s="33">
        <v>557074.97565725411</v>
      </c>
      <c r="J49" s="33">
        <v>580229.79552093474</v>
      </c>
      <c r="K49" s="33">
        <v>345558.90944498539</v>
      </c>
      <c r="L49" s="33">
        <v>470937.68257059396</v>
      </c>
      <c r="M49" s="33">
        <v>146224.92697176241</v>
      </c>
      <c r="N49" s="84">
        <v>0</v>
      </c>
    </row>
    <row r="50" spans="1:14" x14ac:dyDescent="0.25">
      <c r="A50" s="33">
        <v>2007</v>
      </c>
      <c r="B50" s="33" t="s">
        <v>184</v>
      </c>
      <c r="C50" s="33">
        <v>1444371.104815864</v>
      </c>
      <c r="D50" s="33">
        <v>323700.66100094427</v>
      </c>
      <c r="E50" s="33">
        <v>166016.99716713879</v>
      </c>
      <c r="F50" s="33">
        <v>277250.23607176583</v>
      </c>
      <c r="G50" s="33">
        <v>42810.198300283286</v>
      </c>
      <c r="H50" s="33">
        <v>20350.330500472144</v>
      </c>
      <c r="I50" s="33">
        <v>568410.76487252116</v>
      </c>
      <c r="J50" s="33">
        <v>588761.09537299338</v>
      </c>
      <c r="K50" s="33">
        <v>355059.49008498579</v>
      </c>
      <c r="L50" s="33">
        <v>478338.99905571289</v>
      </c>
      <c r="M50" s="33">
        <v>150369.21624173748</v>
      </c>
      <c r="N50" s="84">
        <v>0</v>
      </c>
    </row>
    <row r="51" spans="1:14" x14ac:dyDescent="0.25">
      <c r="A51" s="33">
        <v>2008</v>
      </c>
      <c r="B51" s="33" t="s">
        <v>184</v>
      </c>
      <c r="C51" s="33">
        <v>1453688.1233000907</v>
      </c>
      <c r="D51" s="33">
        <v>333506.7996373527</v>
      </c>
      <c r="E51" s="33">
        <v>169485.94741613782</v>
      </c>
      <c r="F51" s="33">
        <v>286470.53490480507</v>
      </c>
      <c r="G51" s="33">
        <v>47281.051677243879</v>
      </c>
      <c r="H51" s="33">
        <v>-5727.1078875793291</v>
      </c>
      <c r="I51" s="33">
        <v>581893.01903898455</v>
      </c>
      <c r="J51" s="33">
        <v>576165.91115140531</v>
      </c>
      <c r="K51" s="33">
        <v>367883.04623753403</v>
      </c>
      <c r="L51" s="33">
        <v>460346.32819582958</v>
      </c>
      <c r="M51" s="33">
        <v>154339.07524932004</v>
      </c>
      <c r="N51" s="84">
        <v>0</v>
      </c>
    </row>
    <row r="52" spans="1:14" x14ac:dyDescent="0.25">
      <c r="A52" s="33">
        <v>2009</v>
      </c>
      <c r="B52" s="33" t="s">
        <v>184</v>
      </c>
      <c r="C52" s="33">
        <v>1413109.9815157116</v>
      </c>
      <c r="D52" s="33">
        <v>362154.34380776342</v>
      </c>
      <c r="E52" s="33">
        <v>184035.12014787429</v>
      </c>
      <c r="F52" s="33">
        <v>312139.55637707945</v>
      </c>
      <c r="G52" s="33">
        <v>52804.066543438079</v>
      </c>
      <c r="H52" s="33">
        <v>-69060.99815157117</v>
      </c>
      <c r="I52" s="33">
        <v>626948.24399260629</v>
      </c>
      <c r="J52" s="33">
        <v>557887.24584103515</v>
      </c>
      <c r="K52" s="33">
        <v>400469.50092421443</v>
      </c>
      <c r="L52" s="33">
        <v>455360.44362292049</v>
      </c>
      <c r="M52" s="33">
        <v>168149.72273567467</v>
      </c>
      <c r="N52" s="84">
        <v>0</v>
      </c>
    </row>
    <row r="53" spans="1:14" x14ac:dyDescent="0.25">
      <c r="A53" s="33">
        <v>2010</v>
      </c>
      <c r="B53" s="33" t="s">
        <v>184</v>
      </c>
      <c r="C53" s="33">
        <v>1458355.4757630161</v>
      </c>
      <c r="D53" s="33">
        <v>368640.93357271096</v>
      </c>
      <c r="E53" s="33">
        <v>186147.21723518849</v>
      </c>
      <c r="F53" s="33">
        <v>317386.89407540392</v>
      </c>
      <c r="G53" s="33">
        <v>60402.154398563733</v>
      </c>
      <c r="H53" s="33">
        <v>-81008.976660682223</v>
      </c>
      <c r="I53" s="33">
        <v>642800.71813285456</v>
      </c>
      <c r="J53" s="33">
        <v>561791.74147217232</v>
      </c>
      <c r="K53" s="33">
        <v>413228.00718132855</v>
      </c>
      <c r="L53" s="33">
        <v>455139.13824057451</v>
      </c>
      <c r="M53" s="33">
        <v>171709.15619389585</v>
      </c>
      <c r="N53" s="84">
        <v>0</v>
      </c>
    </row>
    <row r="54" spans="1:14" x14ac:dyDescent="0.25">
      <c r="A54" s="33">
        <v>2011</v>
      </c>
      <c r="B54" s="33" t="s">
        <v>184</v>
      </c>
      <c r="C54" s="33">
        <v>1495331.3043478262</v>
      </c>
      <c r="D54" s="33"/>
      <c r="E54" s="33"/>
      <c r="F54" s="33"/>
      <c r="G54" s="33"/>
      <c r="H54" s="33"/>
      <c r="I54" s="33"/>
      <c r="J54" s="33"/>
      <c r="K54" s="33"/>
      <c r="L54" s="33"/>
      <c r="M54" s="33"/>
      <c r="N54" s="84">
        <v>0</v>
      </c>
    </row>
    <row r="55" spans="1:14" x14ac:dyDescent="0.25">
      <c r="A55" s="33">
        <v>2012</v>
      </c>
      <c r="B55" s="33" t="s">
        <v>184</v>
      </c>
      <c r="C55" s="33">
        <v>1521138.5799828912</v>
      </c>
      <c r="D55" s="33"/>
      <c r="E55" s="33"/>
      <c r="F55" s="33"/>
      <c r="G55" s="33"/>
      <c r="H55" s="33"/>
      <c r="I55" s="33"/>
      <c r="J55" s="33"/>
      <c r="K55" s="33"/>
      <c r="L55" s="33"/>
      <c r="M55" s="33"/>
      <c r="N55" s="84">
        <v>0</v>
      </c>
    </row>
    <row r="56" spans="1:14" x14ac:dyDescent="0.25">
      <c r="A56" s="33">
        <v>2003</v>
      </c>
      <c r="B56" s="33" t="s">
        <v>185</v>
      </c>
      <c r="C56" s="33">
        <v>12561</v>
      </c>
      <c r="D56" s="33">
        <v>2826.2249999999999</v>
      </c>
      <c r="E56" s="33">
        <v>1959.5160000000001</v>
      </c>
      <c r="F56" s="33">
        <v>2487.078</v>
      </c>
      <c r="G56" s="33">
        <v>427.07400000000001</v>
      </c>
      <c r="H56" s="33">
        <v>-829.02600000000007</v>
      </c>
      <c r="I56" s="33">
        <v>5602.2060000000001</v>
      </c>
      <c r="J56" s="33">
        <v>4773.18</v>
      </c>
      <c r="K56" s="33">
        <v>3366.3480000000004</v>
      </c>
      <c r="L56" s="33"/>
      <c r="M56" s="33">
        <v>1783.6619999999998</v>
      </c>
      <c r="N56" s="84">
        <v>1</v>
      </c>
    </row>
    <row r="57" spans="1:14" x14ac:dyDescent="0.25">
      <c r="A57" s="33">
        <v>2004</v>
      </c>
      <c r="B57" s="33" t="s">
        <v>185</v>
      </c>
      <c r="C57" s="33">
        <v>13093</v>
      </c>
      <c r="D57" s="33">
        <v>2710.2509999999997</v>
      </c>
      <c r="E57" s="33">
        <v>1963.9499999999998</v>
      </c>
      <c r="F57" s="33">
        <v>2343.6469999999999</v>
      </c>
      <c r="G57" s="33">
        <v>536.81299999999999</v>
      </c>
      <c r="H57" s="33">
        <v>-536.81299999999999</v>
      </c>
      <c r="I57" s="33">
        <v>5551.4319999999998</v>
      </c>
      <c r="J57" s="33">
        <v>5014.6189999999997</v>
      </c>
      <c r="K57" s="33">
        <v>3286.3429999999998</v>
      </c>
      <c r="L57" s="33"/>
      <c r="M57" s="33">
        <v>1833.02</v>
      </c>
      <c r="N57" s="84">
        <v>1</v>
      </c>
    </row>
    <row r="58" spans="1:14" x14ac:dyDescent="0.25">
      <c r="A58" s="33">
        <v>2005</v>
      </c>
      <c r="B58" s="33" t="s">
        <v>185</v>
      </c>
      <c r="C58" s="33">
        <v>13598.2</v>
      </c>
      <c r="D58" s="33">
        <v>2828.4256000000005</v>
      </c>
      <c r="E58" s="33">
        <v>2026.1318000000001</v>
      </c>
      <c r="F58" s="33">
        <v>2447.6759999999999</v>
      </c>
      <c r="G58" s="33">
        <v>421.54420000000005</v>
      </c>
      <c r="H58" s="33">
        <v>-326.35680000000002</v>
      </c>
      <c r="I58" s="33">
        <v>5860.8242</v>
      </c>
      <c r="J58" s="33">
        <v>5534.4674000000005</v>
      </c>
      <c r="K58" s="33">
        <v>3277.1661999999997</v>
      </c>
      <c r="L58" s="33"/>
      <c r="M58" s="33">
        <v>2107.7210000000005</v>
      </c>
      <c r="N58" s="84">
        <v>1</v>
      </c>
    </row>
    <row r="59" spans="1:14" x14ac:dyDescent="0.25">
      <c r="A59" s="33">
        <v>2006</v>
      </c>
      <c r="B59" s="33" t="s">
        <v>185</v>
      </c>
      <c r="C59" s="33">
        <v>14159.7</v>
      </c>
      <c r="D59" s="33">
        <v>2987.6967000000004</v>
      </c>
      <c r="E59" s="33">
        <v>2109.7953000000002</v>
      </c>
      <c r="F59" s="33">
        <v>2605.3848000000003</v>
      </c>
      <c r="G59" s="33">
        <v>424.791</v>
      </c>
      <c r="H59" s="33">
        <v>-169.91640000000001</v>
      </c>
      <c r="I59" s="33">
        <v>6032.0322000000006</v>
      </c>
      <c r="J59" s="33">
        <v>5862.1157999999996</v>
      </c>
      <c r="K59" s="33">
        <v>3469.1265000000003</v>
      </c>
      <c r="L59" s="33"/>
      <c r="M59" s="33">
        <v>2095.6356000000001</v>
      </c>
      <c r="N59" s="84">
        <v>1</v>
      </c>
    </row>
    <row r="60" spans="1:14" x14ac:dyDescent="0.25">
      <c r="A60" s="33">
        <v>2007</v>
      </c>
      <c r="B60" s="33" t="s">
        <v>185</v>
      </c>
      <c r="C60" s="33">
        <v>14881</v>
      </c>
      <c r="D60" s="33">
        <v>3050.605</v>
      </c>
      <c r="E60" s="33">
        <v>2172.6259999999997</v>
      </c>
      <c r="F60" s="33">
        <v>2604.1749999999997</v>
      </c>
      <c r="G60" s="33">
        <v>446.43</v>
      </c>
      <c r="H60" s="33">
        <v>520.83500000000004</v>
      </c>
      <c r="I60" s="33">
        <v>6145.8530000000001</v>
      </c>
      <c r="J60" s="33">
        <v>6666.6879999999992</v>
      </c>
      <c r="K60" s="33">
        <v>3541.6780000000003</v>
      </c>
      <c r="L60" s="33"/>
      <c r="M60" s="33">
        <v>2157.7449999999999</v>
      </c>
      <c r="N60" s="84">
        <v>1</v>
      </c>
    </row>
    <row r="61" spans="1:14" x14ac:dyDescent="0.25">
      <c r="A61" s="33">
        <v>2008</v>
      </c>
      <c r="B61" s="33" t="s">
        <v>185</v>
      </c>
      <c r="C61" s="33">
        <v>15414.6</v>
      </c>
      <c r="D61" s="33">
        <v>3190.8222000000001</v>
      </c>
      <c r="E61" s="33">
        <v>2250.5315999999998</v>
      </c>
      <c r="F61" s="33">
        <v>2774.6280000000002</v>
      </c>
      <c r="G61" s="33">
        <v>477.8526</v>
      </c>
      <c r="H61" s="33">
        <v>138.73140000000001</v>
      </c>
      <c r="I61" s="33">
        <v>6489.5466000000006</v>
      </c>
      <c r="J61" s="33">
        <v>6643.6926000000003</v>
      </c>
      <c r="K61" s="33">
        <v>3699.5040000000008</v>
      </c>
      <c r="L61" s="33"/>
      <c r="M61" s="33">
        <v>2358.4338000000002</v>
      </c>
      <c r="N61" s="84">
        <v>1</v>
      </c>
    </row>
    <row r="62" spans="1:14" x14ac:dyDescent="0.25">
      <c r="A62" s="33">
        <v>2009</v>
      </c>
      <c r="B62" s="33" t="s">
        <v>185</v>
      </c>
      <c r="C62" s="33">
        <v>15128.7</v>
      </c>
      <c r="D62" s="33">
        <v>3388.8287999999998</v>
      </c>
      <c r="E62" s="33">
        <v>2450.8494000000001</v>
      </c>
      <c r="F62" s="33">
        <v>3040.8687000000004</v>
      </c>
      <c r="G62" s="33">
        <v>635.4054000000001</v>
      </c>
      <c r="H62" s="33">
        <v>-922.85070000000007</v>
      </c>
      <c r="I62" s="33">
        <v>6989.4594000000006</v>
      </c>
      <c r="J62" s="33">
        <v>6066.6087000000007</v>
      </c>
      <c r="K62" s="33">
        <v>4115.0064000000002</v>
      </c>
      <c r="L62" s="33"/>
      <c r="M62" s="33">
        <v>2481.1068</v>
      </c>
      <c r="N62" s="84">
        <v>1</v>
      </c>
    </row>
    <row r="63" spans="1:14" x14ac:dyDescent="0.25">
      <c r="A63" s="33">
        <v>2010</v>
      </c>
      <c r="B63" s="33" t="s">
        <v>185</v>
      </c>
      <c r="C63" s="33">
        <v>15326.7</v>
      </c>
      <c r="D63" s="33">
        <v>3448.5075000000002</v>
      </c>
      <c r="E63" s="33">
        <v>2421.6186000000002</v>
      </c>
      <c r="F63" s="33">
        <v>3065.34</v>
      </c>
      <c r="G63" s="33">
        <v>582.41460000000006</v>
      </c>
      <c r="H63" s="33">
        <v>-812.31510000000003</v>
      </c>
      <c r="I63" s="33">
        <v>7080.9354000000003</v>
      </c>
      <c r="J63" s="33">
        <v>6268.6202999999996</v>
      </c>
      <c r="K63" s="33">
        <v>4153.5356999999995</v>
      </c>
      <c r="L63" s="33"/>
      <c r="M63" s="33">
        <v>2590.2123000000006</v>
      </c>
      <c r="N63" s="84">
        <v>1</v>
      </c>
    </row>
    <row r="64" spans="1:14" x14ac:dyDescent="0.25">
      <c r="A64" s="33">
        <v>2011</v>
      </c>
      <c r="B64" s="33" t="s">
        <v>185</v>
      </c>
      <c r="C64" s="33">
        <v>15394.2</v>
      </c>
      <c r="D64" s="33">
        <v>3448.3008</v>
      </c>
      <c r="E64" s="33">
        <v>2478.4662000000003</v>
      </c>
      <c r="F64" s="33">
        <v>3094.2342000000003</v>
      </c>
      <c r="G64" s="33">
        <v>554.19120000000009</v>
      </c>
      <c r="H64" s="33">
        <v>-969.83460000000002</v>
      </c>
      <c r="I64" s="33">
        <v>7127.5145999999995</v>
      </c>
      <c r="J64" s="33">
        <v>6142.2857999999997</v>
      </c>
      <c r="K64" s="33">
        <v>4064.0688</v>
      </c>
      <c r="L64" s="33"/>
      <c r="M64" s="33">
        <v>2693.9850000000001</v>
      </c>
      <c r="N64" s="84">
        <v>1</v>
      </c>
    </row>
    <row r="65" spans="1:14" x14ac:dyDescent="0.25">
      <c r="A65" s="33">
        <v>2012</v>
      </c>
      <c r="B65" s="33" t="s">
        <v>185</v>
      </c>
      <c r="C65" s="33">
        <v>15022.8</v>
      </c>
      <c r="D65" s="33">
        <v>3289.9931999999994</v>
      </c>
      <c r="E65" s="33">
        <v>2388.6251999999999</v>
      </c>
      <c r="F65" s="33">
        <v>2899.4004</v>
      </c>
      <c r="G65" s="33">
        <v>375.57</v>
      </c>
      <c r="H65" s="33">
        <v>-961.45920000000001</v>
      </c>
      <c r="I65" s="33">
        <v>6970.5791999999992</v>
      </c>
      <c r="J65" s="33">
        <v>6009.12</v>
      </c>
      <c r="K65" s="33">
        <v>3770.7227999999991</v>
      </c>
      <c r="L65" s="33"/>
      <c r="M65" s="33">
        <v>2719.1268</v>
      </c>
      <c r="N65" s="84">
        <v>1</v>
      </c>
    </row>
    <row r="66" spans="1:14" x14ac:dyDescent="0.25">
      <c r="A66" s="33">
        <v>2003</v>
      </c>
      <c r="B66" s="33" t="s">
        <v>357</v>
      </c>
      <c r="C66" s="33">
        <v>2785603.1088082902</v>
      </c>
      <c r="D66" s="33">
        <v>554000</v>
      </c>
      <c r="E66" s="33">
        <v>221941.96891191709</v>
      </c>
      <c r="F66" s="33">
        <v>632208.29015544045</v>
      </c>
      <c r="G66" s="33">
        <v>183566.83937823834</v>
      </c>
      <c r="H66" s="33">
        <v>-186300.51813471504</v>
      </c>
      <c r="I66" s="33">
        <v>1392741.9689119172</v>
      </c>
      <c r="J66" s="33">
        <v>1206441.4507772021</v>
      </c>
      <c r="K66" s="33">
        <v>688246.63212435239</v>
      </c>
      <c r="L66" s="33">
        <v>988609.32642487052</v>
      </c>
      <c r="M66" s="33">
        <v>546743.00518134714</v>
      </c>
      <c r="N66" s="84">
        <v>0</v>
      </c>
    </row>
    <row r="67" spans="1:14" x14ac:dyDescent="0.25">
      <c r="A67" s="33">
        <v>2004</v>
      </c>
      <c r="B67" s="33" t="s">
        <v>357</v>
      </c>
      <c r="C67" s="33">
        <v>2917501.9920318723</v>
      </c>
      <c r="D67" s="33">
        <v>542645.41832669324</v>
      </c>
      <c r="E67" s="33">
        <v>221263.94422310757</v>
      </c>
      <c r="F67" s="33">
        <v>627561.75298804778</v>
      </c>
      <c r="G67" s="33">
        <v>117875.49800796813</v>
      </c>
      <c r="H67" s="33">
        <v>-82555.77689243028</v>
      </c>
      <c r="I67" s="33">
        <v>1262669.3227091632</v>
      </c>
      <c r="J67" s="33">
        <v>1180113.545816733</v>
      </c>
      <c r="K67" s="33">
        <v>593061.75298804778</v>
      </c>
      <c r="L67" s="33">
        <v>1042676.2948207171</v>
      </c>
      <c r="M67" s="33">
        <v>552025.89641434257</v>
      </c>
      <c r="N67" s="84">
        <v>0</v>
      </c>
    </row>
    <row r="68" spans="1:14" x14ac:dyDescent="0.25">
      <c r="A68" s="33">
        <v>2005</v>
      </c>
      <c r="B68" s="33" t="s">
        <v>357</v>
      </c>
      <c r="C68" s="33">
        <v>3116056</v>
      </c>
      <c r="D68" s="33">
        <v>577734</v>
      </c>
      <c r="E68" s="33">
        <v>237939</v>
      </c>
      <c r="F68" s="33">
        <v>667479</v>
      </c>
      <c r="G68" s="33">
        <v>131451</v>
      </c>
      <c r="H68" s="33">
        <v>-101092</v>
      </c>
      <c r="I68" s="33">
        <v>1340123</v>
      </c>
      <c r="J68" s="33">
        <v>1239031</v>
      </c>
      <c r="K68" s="33">
        <v>567915</v>
      </c>
      <c r="L68" s="33">
        <v>1101754</v>
      </c>
      <c r="M68" s="33">
        <v>586066</v>
      </c>
      <c r="N68" s="84">
        <v>0</v>
      </c>
    </row>
    <row r="69" spans="1:14" x14ac:dyDescent="0.25">
      <c r="A69" s="33">
        <v>2006</v>
      </c>
      <c r="B69" s="33" t="s">
        <v>357</v>
      </c>
      <c r="C69" s="33">
        <v>3335919.4029850746</v>
      </c>
      <c r="D69" s="33">
        <v>599660.6965174129</v>
      </c>
      <c r="E69" s="33">
        <v>251156.21890547263</v>
      </c>
      <c r="F69" s="33">
        <v>690595.02487562189</v>
      </c>
      <c r="G69" s="33">
        <v>149484.57711442787</v>
      </c>
      <c r="H69" s="33">
        <v>-78833.830845771139</v>
      </c>
      <c r="I69" s="33">
        <v>1399993.0348258705</v>
      </c>
      <c r="J69" s="33">
        <v>1321159.2039800994</v>
      </c>
      <c r="K69" s="33">
        <v>623764.17910447763</v>
      </c>
      <c r="L69" s="33">
        <v>1169045.7711442786</v>
      </c>
      <c r="M69" s="33">
        <v>622397.01492537314</v>
      </c>
      <c r="N69" s="84">
        <v>0</v>
      </c>
    </row>
    <row r="70" spans="1:14" x14ac:dyDescent="0.25">
      <c r="A70" s="33">
        <v>2007</v>
      </c>
      <c r="B70" s="33" t="s">
        <v>357</v>
      </c>
      <c r="C70" s="33">
        <v>3525094.3214629451</v>
      </c>
      <c r="D70" s="33">
        <v>610117.42059672764</v>
      </c>
      <c r="E70" s="33">
        <v>258490.85659287774</v>
      </c>
      <c r="F70" s="33">
        <v>698616.9393647738</v>
      </c>
      <c r="G70" s="33">
        <v>143150.14436958614</v>
      </c>
      <c r="H70" s="33">
        <v>-25683.349374398458</v>
      </c>
      <c r="I70" s="33">
        <v>1446692.0115495669</v>
      </c>
      <c r="J70" s="33">
        <v>1421008.6621751683</v>
      </c>
      <c r="K70" s="33">
        <v>665611.16458132816</v>
      </c>
      <c r="L70" s="33">
        <v>1253671.7998075071</v>
      </c>
      <c r="M70" s="33">
        <v>667165.54379210772</v>
      </c>
      <c r="N70" s="84">
        <v>0</v>
      </c>
    </row>
    <row r="71" spans="1:14" x14ac:dyDescent="0.25">
      <c r="A71" s="33">
        <v>2008</v>
      </c>
      <c r="B71" s="33" t="s">
        <v>357</v>
      </c>
      <c r="C71" s="33">
        <v>3634004.7214353164</v>
      </c>
      <c r="D71" s="33">
        <v>626737.48819641164</v>
      </c>
      <c r="E71" s="33">
        <v>264060.43437204912</v>
      </c>
      <c r="F71" s="33">
        <v>717090.65155807359</v>
      </c>
      <c r="G71" s="33">
        <v>165552.40793201132</v>
      </c>
      <c r="H71" s="33">
        <v>-80220.018885741258</v>
      </c>
      <c r="I71" s="33">
        <v>1495304.0604343719</v>
      </c>
      <c r="J71" s="33">
        <v>1415084.0415486307</v>
      </c>
      <c r="K71" s="33">
        <v>668637.3937677053</v>
      </c>
      <c r="L71" s="33">
        <v>1240349.3862134088</v>
      </c>
      <c r="M71" s="33">
        <v>690930.1227573182</v>
      </c>
      <c r="N71" s="84">
        <v>0</v>
      </c>
    </row>
    <row r="72" spans="1:14" x14ac:dyDescent="0.25">
      <c r="A72" s="33">
        <v>2009</v>
      </c>
      <c r="B72" s="33" t="s">
        <v>357</v>
      </c>
      <c r="C72" s="33">
        <v>3470894.7368421052</v>
      </c>
      <c r="D72" s="33">
        <v>641142.1975992613</v>
      </c>
      <c r="E72" s="33">
        <v>270425.66943674977</v>
      </c>
      <c r="F72" s="33">
        <v>747236.38042474608</v>
      </c>
      <c r="G72" s="33">
        <v>177708.21791320408</v>
      </c>
      <c r="H72" s="33">
        <v>-200749.76915974147</v>
      </c>
      <c r="I72" s="33">
        <v>1550831.9482917821</v>
      </c>
      <c r="J72" s="33">
        <v>1350082.1791320406</v>
      </c>
      <c r="K72" s="33">
        <v>724891.04339796863</v>
      </c>
      <c r="L72" s="33">
        <v>1150823.6380424746</v>
      </c>
      <c r="M72" s="33">
        <v>725263.15789473685</v>
      </c>
      <c r="N72" s="84">
        <v>0</v>
      </c>
    </row>
    <row r="73" spans="1:14" x14ac:dyDescent="0.25">
      <c r="A73" s="33">
        <v>2010</v>
      </c>
      <c r="B73" s="33" t="s">
        <v>357</v>
      </c>
      <c r="C73" s="33">
        <v>3556172.6078799251</v>
      </c>
      <c r="D73" s="33">
        <v>641460.6003752345</v>
      </c>
      <c r="E73" s="33">
        <v>267943.71482176363</v>
      </c>
      <c r="F73" s="33">
        <v>757469.04315197002</v>
      </c>
      <c r="G73" s="33">
        <v>150031.89493433398</v>
      </c>
      <c r="H73" s="33">
        <v>-166171.66979362103</v>
      </c>
      <c r="I73" s="33">
        <v>1555528.1425891183</v>
      </c>
      <c r="J73" s="33">
        <v>1389356.4727954972</v>
      </c>
      <c r="K73" s="33">
        <v>698122.88930581615</v>
      </c>
      <c r="L73" s="33">
        <v>1184818.0112570357</v>
      </c>
      <c r="M73" s="33">
        <v>751293.6210131332</v>
      </c>
      <c r="N73" s="84">
        <v>0</v>
      </c>
    </row>
    <row r="74" spans="1:14" x14ac:dyDescent="0.25">
      <c r="A74" s="33">
        <v>2011</v>
      </c>
      <c r="B74" s="33" t="s">
        <v>357</v>
      </c>
      <c r="C74" s="33">
        <v>3620644.8863636367</v>
      </c>
      <c r="D74" s="33">
        <v>631977.27272727271</v>
      </c>
      <c r="E74" s="33">
        <v>264821.96969696973</v>
      </c>
      <c r="F74" s="33">
        <v>750510.41666666674</v>
      </c>
      <c r="G74" s="33">
        <v>130898.67424242425</v>
      </c>
      <c r="H74" s="33">
        <v>-115479.16666666667</v>
      </c>
      <c r="I74" s="33">
        <v>1562844.696969697</v>
      </c>
      <c r="J74" s="33">
        <v>1447365.5303030303</v>
      </c>
      <c r="K74" s="33">
        <v>683312.5</v>
      </c>
      <c r="L74" s="33">
        <v>1242543.5606060608</v>
      </c>
      <c r="M74" s="33">
        <v>774864.58333333337</v>
      </c>
      <c r="N74" s="84">
        <v>0</v>
      </c>
    </row>
    <row r="75" spans="1:14" x14ac:dyDescent="0.25">
      <c r="A75" s="33">
        <v>2012</v>
      </c>
      <c r="B75" s="33" t="s">
        <v>357</v>
      </c>
      <c r="C75" s="33">
        <v>3584273.9981360673</v>
      </c>
      <c r="D75" s="33">
        <v>614211.55638397019</v>
      </c>
      <c r="E75" s="33">
        <v>266552.65610438026</v>
      </c>
      <c r="F75" s="33">
        <v>735164.95806150977</v>
      </c>
      <c r="G75" s="33">
        <v>115386.76607642125</v>
      </c>
      <c r="H75" s="33">
        <v>-157883.50419384902</v>
      </c>
      <c r="I75" s="33">
        <v>1595258.1547064306</v>
      </c>
      <c r="J75" s="33">
        <v>1437374.6505125817</v>
      </c>
      <c r="K75" s="33">
        <v>648336.43988816405</v>
      </c>
      <c r="L75" s="33">
        <v>1245162.1621621621</v>
      </c>
      <c r="M75" s="33">
        <v>777609.50605778198</v>
      </c>
      <c r="N75" s="84">
        <v>0</v>
      </c>
    </row>
    <row r="76" spans="1:14" x14ac:dyDescent="0.25">
      <c r="A76" s="33">
        <v>2003</v>
      </c>
      <c r="B76" s="33" t="s">
        <v>187</v>
      </c>
      <c r="C76" s="33">
        <v>1474409.4736842106</v>
      </c>
      <c r="D76" s="33">
        <v>414569.4736842105</v>
      </c>
      <c r="E76" s="33">
        <v>265758.94736842107</v>
      </c>
      <c r="F76" s="33">
        <v>390774.73684210528</v>
      </c>
      <c r="G76" s="33">
        <v>23454.736842105263</v>
      </c>
      <c r="H76" s="33">
        <v>-1290.5263157894738</v>
      </c>
      <c r="I76" s="33">
        <v>811910.52631578944</v>
      </c>
      <c r="J76" s="33">
        <v>810620</v>
      </c>
      <c r="K76" s="33">
        <v>450234.73684210528</v>
      </c>
      <c r="L76" s="33">
        <v>721377.89473684214</v>
      </c>
      <c r="M76" s="33">
        <v>313415.78947368421</v>
      </c>
      <c r="N76" s="84">
        <v>0</v>
      </c>
    </row>
    <row r="77" spans="1:14" x14ac:dyDescent="0.25">
      <c r="A77" s="33">
        <v>2004</v>
      </c>
      <c r="B77" s="33" t="s">
        <v>187</v>
      </c>
      <c r="C77" s="33">
        <v>1508415.6378600823</v>
      </c>
      <c r="D77" s="33">
        <v>423885.80246913579</v>
      </c>
      <c r="E77" s="33">
        <v>268782.92181069957</v>
      </c>
      <c r="F77" s="33">
        <v>400234.56790123455</v>
      </c>
      <c r="G77" s="33">
        <v>28030.864197530864</v>
      </c>
      <c r="H77" s="33">
        <v>28527.777777777777</v>
      </c>
      <c r="I77" s="33">
        <v>822873.45679012348</v>
      </c>
      <c r="J77" s="33">
        <v>851401.23456790124</v>
      </c>
      <c r="K77" s="33">
        <v>461365.22633744852</v>
      </c>
      <c r="L77" s="33">
        <v>752691.35802469135</v>
      </c>
      <c r="M77" s="33">
        <v>316627.57201646088</v>
      </c>
      <c r="N77" s="84">
        <v>0</v>
      </c>
    </row>
    <row r="78" spans="1:14" x14ac:dyDescent="0.25">
      <c r="A78" s="33">
        <v>2005</v>
      </c>
      <c r="B78" s="33" t="s">
        <v>187</v>
      </c>
      <c r="C78" s="33">
        <v>1545257</v>
      </c>
      <c r="D78" s="33">
        <v>426701</v>
      </c>
      <c r="E78" s="33">
        <v>267399</v>
      </c>
      <c r="F78" s="33">
        <v>402509</v>
      </c>
      <c r="G78" s="33">
        <v>26768</v>
      </c>
      <c r="H78" s="33">
        <v>77564</v>
      </c>
      <c r="I78" s="33">
        <v>815718</v>
      </c>
      <c r="J78" s="33">
        <v>893281</v>
      </c>
      <c r="K78" s="33">
        <v>463082</v>
      </c>
      <c r="L78" s="33">
        <v>798759</v>
      </c>
      <c r="M78" s="33">
        <v>313963</v>
      </c>
      <c r="N78" s="84">
        <v>0</v>
      </c>
    </row>
    <row r="79" spans="1:14" x14ac:dyDescent="0.25">
      <c r="A79" s="33">
        <v>2006</v>
      </c>
      <c r="B79" s="33" t="s">
        <v>187</v>
      </c>
      <c r="C79" s="33">
        <v>1598098.9226248777</v>
      </c>
      <c r="D79" s="33">
        <v>437539.66699314403</v>
      </c>
      <c r="E79" s="33">
        <v>272374.14299706172</v>
      </c>
      <c r="F79" s="33">
        <v>413912.83055827621</v>
      </c>
      <c r="G79" s="33">
        <v>31200.783545543585</v>
      </c>
      <c r="H79" s="33">
        <v>80577.86483839374</v>
      </c>
      <c r="I79" s="33">
        <v>824383.93731635658</v>
      </c>
      <c r="J79" s="33">
        <v>904961.80215475033</v>
      </c>
      <c r="K79" s="33">
        <v>478057.78648383939</v>
      </c>
      <c r="L79" s="33">
        <v>806347.69833496574</v>
      </c>
      <c r="M79" s="33">
        <v>311237.02252693439</v>
      </c>
      <c r="N79" s="84">
        <v>0</v>
      </c>
    </row>
    <row r="80" spans="1:14" x14ac:dyDescent="0.25">
      <c r="A80" s="33">
        <v>2007</v>
      </c>
      <c r="B80" s="33" t="s">
        <v>187</v>
      </c>
      <c r="C80" s="33">
        <v>1622262.2009569379</v>
      </c>
      <c r="D80" s="33">
        <v>442959.80861244019</v>
      </c>
      <c r="E80" s="33">
        <v>271975.1196172249</v>
      </c>
      <c r="F80" s="33">
        <v>421032.53588516748</v>
      </c>
      <c r="G80" s="33">
        <v>30554.066985645932</v>
      </c>
      <c r="H80" s="33">
        <v>77853.588516746415</v>
      </c>
      <c r="I80" s="33">
        <v>824200</v>
      </c>
      <c r="J80" s="33">
        <v>902054.54545454541</v>
      </c>
      <c r="K80" s="33">
        <v>484579.90430622012</v>
      </c>
      <c r="L80" s="33">
        <v>806318.66028708138</v>
      </c>
      <c r="M80" s="33">
        <v>308128.22966507176</v>
      </c>
      <c r="N80" s="84">
        <v>0</v>
      </c>
    </row>
    <row r="81" spans="1:14" x14ac:dyDescent="0.25">
      <c r="A81" s="33">
        <v>2008</v>
      </c>
      <c r="B81" s="33" t="s">
        <v>187</v>
      </c>
      <c r="C81" s="33">
        <v>1609873.2782369144</v>
      </c>
      <c r="D81" s="33">
        <v>449204.77502295683</v>
      </c>
      <c r="E81" s="33">
        <v>274821.85491276399</v>
      </c>
      <c r="F81" s="33">
        <v>427368.22773186408</v>
      </c>
      <c r="G81" s="33">
        <v>30297.520661157025</v>
      </c>
      <c r="H81" s="33">
        <v>52847.5665748393</v>
      </c>
      <c r="I81" s="33">
        <v>829442.60789715336</v>
      </c>
      <c r="J81" s="33">
        <v>882290.17447199265</v>
      </c>
      <c r="K81" s="33">
        <v>491119.37557392102</v>
      </c>
      <c r="L81" s="33">
        <v>781064.27915518824</v>
      </c>
      <c r="M81" s="33">
        <v>302186.40955004591</v>
      </c>
      <c r="N81" s="84">
        <v>0</v>
      </c>
    </row>
    <row r="82" spans="1:14" x14ac:dyDescent="0.25">
      <c r="A82" s="33">
        <v>2009</v>
      </c>
      <c r="B82" s="33" t="s">
        <v>187</v>
      </c>
      <c r="C82" s="33">
        <v>1518968.97810219</v>
      </c>
      <c r="D82" s="33">
        <v>475198.9051094891</v>
      </c>
      <c r="E82" s="33">
        <v>293948.90510948905</v>
      </c>
      <c r="F82" s="33">
        <v>452477.18978102191</v>
      </c>
      <c r="G82" s="33">
        <v>31036.496350364967</v>
      </c>
      <c r="H82" s="33">
        <v>-42034.671532846718</v>
      </c>
      <c r="I82" s="33">
        <v>882386.86131386866</v>
      </c>
      <c r="J82" s="33">
        <v>840352.18978102191</v>
      </c>
      <c r="K82" s="33">
        <v>523228.10218978103</v>
      </c>
      <c r="L82" s="33">
        <v>739691.60583941615</v>
      </c>
      <c r="M82" s="33">
        <v>322880.47445255477</v>
      </c>
      <c r="N82" s="84">
        <v>0</v>
      </c>
    </row>
    <row r="83" spans="1:14" x14ac:dyDescent="0.25">
      <c r="A83" s="33">
        <v>2010</v>
      </c>
      <c r="B83" s="33" t="s">
        <v>187</v>
      </c>
      <c r="C83" s="33">
        <v>1539852.1434820648</v>
      </c>
      <c r="D83" s="33">
        <v>469777.77777777781</v>
      </c>
      <c r="E83" s="33">
        <v>292284.33945756784</v>
      </c>
      <c r="F83" s="33">
        <v>445844.26946631673</v>
      </c>
      <c r="G83" s="33">
        <v>34413.823272090987</v>
      </c>
      <c r="H83" s="33">
        <v>-41865.266841644792</v>
      </c>
      <c r="I83" s="33">
        <v>889026.24671916012</v>
      </c>
      <c r="J83" s="33">
        <v>847160.97987751535</v>
      </c>
      <c r="K83" s="33">
        <v>519787.40157480317</v>
      </c>
      <c r="L83" s="33">
        <v>745488.18897637795</v>
      </c>
      <c r="M83" s="33">
        <v>328653.54330708663</v>
      </c>
      <c r="N83" s="84">
        <v>0</v>
      </c>
    </row>
    <row r="84" spans="1:14" x14ac:dyDescent="0.25">
      <c r="A84" s="33">
        <v>2011</v>
      </c>
      <c r="B84" s="33" t="s">
        <v>187</v>
      </c>
      <c r="C84" s="33">
        <v>1556709.8175499567</v>
      </c>
      <c r="D84" s="33">
        <v>465209.38314509124</v>
      </c>
      <c r="E84" s="33">
        <v>287240.6602953953</v>
      </c>
      <c r="F84" s="33">
        <v>441505.64726324938</v>
      </c>
      <c r="G84" s="33">
        <v>33629.887054735016</v>
      </c>
      <c r="H84" s="33">
        <v>-31814.074717636839</v>
      </c>
      <c r="I84" s="33">
        <v>898529.97393570817</v>
      </c>
      <c r="J84" s="33">
        <v>866715.89921807125</v>
      </c>
      <c r="K84" s="33">
        <v>515466.55082536925</v>
      </c>
      <c r="L84" s="33">
        <v>757506.51607298001</v>
      </c>
      <c r="M84" s="33">
        <v>333866.20330147701</v>
      </c>
      <c r="N84" s="84">
        <v>0</v>
      </c>
    </row>
    <row r="85" spans="1:14" x14ac:dyDescent="0.25">
      <c r="A85" s="33">
        <v>2012</v>
      </c>
      <c r="B85" s="33" t="s">
        <v>187</v>
      </c>
      <c r="C85" s="33">
        <v>1551046.7289719626</v>
      </c>
      <c r="D85" s="33">
        <v>464827.52761257434</v>
      </c>
      <c r="E85" s="33">
        <v>284019.54120645707</v>
      </c>
      <c r="F85" s="33">
        <v>441355.14018691587</v>
      </c>
      <c r="G85" s="33">
        <v>39632.115548003399</v>
      </c>
      <c r="H85" s="33">
        <v>-61124.893797790995</v>
      </c>
      <c r="I85" s="33">
        <v>921694.13763806282</v>
      </c>
      <c r="J85" s="33">
        <v>860569.24384027184</v>
      </c>
      <c r="K85" s="33">
        <v>521694.98725573492</v>
      </c>
      <c r="L85" s="33">
        <v>762384.8768054375</v>
      </c>
      <c r="M85" s="33">
        <v>338186.06627017842</v>
      </c>
      <c r="N85" s="84">
        <v>0</v>
      </c>
    </row>
    <row r="86" spans="1:14" x14ac:dyDescent="0.25">
      <c r="A86" s="33">
        <v>2003</v>
      </c>
      <c r="B86" s="33" t="s">
        <v>188</v>
      </c>
      <c r="C86" s="33">
        <v>9655.4817275747519</v>
      </c>
      <c r="D86" s="33">
        <v>1896.234772978959</v>
      </c>
      <c r="E86" s="33">
        <v>984.27464008859363</v>
      </c>
      <c r="F86" s="33">
        <v>1767.6633444075305</v>
      </c>
      <c r="G86" s="33">
        <v>425.58139534883725</v>
      </c>
      <c r="H86" s="33">
        <v>161.35105204872644</v>
      </c>
      <c r="I86" s="33">
        <v>3361.6832779623478</v>
      </c>
      <c r="J86" s="33">
        <v>3523.1450719822815</v>
      </c>
      <c r="K86" s="33">
        <v>2246.9545957918049</v>
      </c>
      <c r="L86" s="33">
        <v>2978.5160575858258</v>
      </c>
      <c r="M86" s="33">
        <v>1052.4916943521596</v>
      </c>
      <c r="N86" s="84">
        <v>0</v>
      </c>
    </row>
    <row r="87" spans="1:14" x14ac:dyDescent="0.25">
      <c r="A87" s="33">
        <v>2004</v>
      </c>
      <c r="B87" s="33" t="s">
        <v>188</v>
      </c>
      <c r="C87" s="33">
        <v>10270.731707317073</v>
      </c>
      <c r="D87" s="33">
        <v>1927.3594909862143</v>
      </c>
      <c r="E87" s="33">
        <v>1044.8568398727466</v>
      </c>
      <c r="F87" s="33">
        <v>1812.3011664899259</v>
      </c>
      <c r="G87" s="33">
        <v>387.91092258748677</v>
      </c>
      <c r="H87" s="33">
        <v>169.24708377518559</v>
      </c>
      <c r="I87" s="33">
        <v>3490.3499469777307</v>
      </c>
      <c r="J87" s="33">
        <v>3659.5970307529165</v>
      </c>
      <c r="K87" s="33">
        <v>2199.3637327677625</v>
      </c>
      <c r="L87" s="33">
        <v>3125.9809119830329</v>
      </c>
      <c r="M87" s="33">
        <v>1221.8451749734888</v>
      </c>
      <c r="N87" s="84">
        <v>0</v>
      </c>
    </row>
    <row r="88" spans="1:14" x14ac:dyDescent="0.25">
      <c r="A88" s="33">
        <v>2005</v>
      </c>
      <c r="B88" s="33" t="s">
        <v>188</v>
      </c>
      <c r="C88" s="33">
        <v>11181.7</v>
      </c>
      <c r="D88" s="33">
        <v>2043.1</v>
      </c>
      <c r="E88" s="33">
        <v>1104.3</v>
      </c>
      <c r="F88" s="33">
        <v>1923</v>
      </c>
      <c r="G88" s="33">
        <v>443.8</v>
      </c>
      <c r="H88" s="33">
        <v>180.7</v>
      </c>
      <c r="I88" s="33">
        <v>3757.1</v>
      </c>
      <c r="J88" s="33">
        <v>3937.8</v>
      </c>
      <c r="K88" s="33">
        <v>2372.9</v>
      </c>
      <c r="L88" s="33">
        <v>3399.8</v>
      </c>
      <c r="M88" s="33">
        <v>1324.4</v>
      </c>
      <c r="N88" s="84">
        <v>0</v>
      </c>
    </row>
    <row r="89" spans="1:14" x14ac:dyDescent="0.25">
      <c r="A89" s="33">
        <v>2006</v>
      </c>
      <c r="B89" s="33" t="s">
        <v>188</v>
      </c>
      <c r="C89" s="33">
        <v>12307.720588235294</v>
      </c>
      <c r="D89" s="33">
        <v>2127.0220588235293</v>
      </c>
      <c r="E89" s="33">
        <v>1141.9117647058824</v>
      </c>
      <c r="F89" s="33">
        <v>1993.2904411764703</v>
      </c>
      <c r="G89" s="33">
        <v>584.92647058823536</v>
      </c>
      <c r="H89" s="33">
        <v>302.84926470588238</v>
      </c>
      <c r="I89" s="33">
        <v>4135.7536764705883</v>
      </c>
      <c r="J89" s="33">
        <v>4438.6948529411766</v>
      </c>
      <c r="K89" s="33">
        <v>2581.7095588235288</v>
      </c>
      <c r="L89" s="33">
        <v>3745.8639705882356</v>
      </c>
      <c r="M89" s="33">
        <v>1430.6985294117646</v>
      </c>
      <c r="N89" s="84">
        <v>0</v>
      </c>
    </row>
    <row r="90" spans="1:14" x14ac:dyDescent="0.25">
      <c r="A90" s="33">
        <v>2007</v>
      </c>
      <c r="B90" s="33" t="s">
        <v>188</v>
      </c>
      <c r="C90" s="33">
        <v>13236.738056013179</v>
      </c>
      <c r="D90" s="33">
        <v>2272.8995057660627</v>
      </c>
      <c r="E90" s="33">
        <v>1257.5782537067544</v>
      </c>
      <c r="F90" s="33">
        <v>2177.1004942339373</v>
      </c>
      <c r="G90" s="33">
        <v>671.16968698517292</v>
      </c>
      <c r="H90" s="33">
        <v>315.98023064250413</v>
      </c>
      <c r="I90" s="33">
        <v>4497.6935749588138</v>
      </c>
      <c r="J90" s="33">
        <v>4813.6738056013173</v>
      </c>
      <c r="K90" s="33">
        <v>2836.6556836902801</v>
      </c>
      <c r="L90" s="33">
        <v>4124.4645799011532</v>
      </c>
      <c r="M90" s="33">
        <v>1492.2570016474465</v>
      </c>
      <c r="N90" s="84">
        <v>0</v>
      </c>
    </row>
    <row r="91" spans="1:14" x14ac:dyDescent="0.25">
      <c r="A91" s="33">
        <v>2008</v>
      </c>
      <c r="B91" s="33" t="s">
        <v>188</v>
      </c>
      <c r="C91" s="33">
        <v>12683.671875</v>
      </c>
      <c r="D91" s="33">
        <v>2528.28125</v>
      </c>
      <c r="E91" s="33">
        <v>1429.6875</v>
      </c>
      <c r="F91" s="33">
        <v>2443.90625</v>
      </c>
      <c r="G91" s="33">
        <v>697.421875</v>
      </c>
      <c r="H91" s="33">
        <v>-373.90625</v>
      </c>
      <c r="I91" s="33">
        <v>5031.328125</v>
      </c>
      <c r="J91" s="33">
        <v>4657.421875</v>
      </c>
      <c r="K91" s="33">
        <v>3129.53125</v>
      </c>
      <c r="L91" s="33">
        <v>4012.5781250000005</v>
      </c>
      <c r="M91" s="33">
        <v>1721.015625</v>
      </c>
      <c r="N91" s="84">
        <v>0</v>
      </c>
    </row>
    <row r="92" spans="1:14" x14ac:dyDescent="0.25">
      <c r="A92" s="33">
        <v>2009</v>
      </c>
      <c r="B92" s="33" t="s">
        <v>188</v>
      </c>
      <c r="C92" s="33">
        <v>10896.801872074884</v>
      </c>
      <c r="D92" s="33">
        <v>2432.5273010920437</v>
      </c>
      <c r="E92" s="33">
        <v>1384.1653666146647</v>
      </c>
      <c r="F92" s="33">
        <v>2369.4227769110767</v>
      </c>
      <c r="G92" s="33">
        <v>567.39469578783155</v>
      </c>
      <c r="H92" s="33">
        <v>-212.79251170046803</v>
      </c>
      <c r="I92" s="33">
        <v>4876.2870514820597</v>
      </c>
      <c r="J92" s="33">
        <v>4663.5725429017166</v>
      </c>
      <c r="K92" s="33">
        <v>2845.6318252730111</v>
      </c>
      <c r="L92" s="33">
        <v>3834.6333853354135</v>
      </c>
      <c r="M92" s="33">
        <v>1925.9750390015602</v>
      </c>
      <c r="N92" s="84">
        <v>0</v>
      </c>
    </row>
    <row r="93" spans="1:14" x14ac:dyDescent="0.25">
      <c r="A93" s="33">
        <v>2010</v>
      </c>
      <c r="B93" s="33" t="s">
        <v>188</v>
      </c>
      <c r="C93" s="33">
        <v>11175.038880248834</v>
      </c>
      <c r="D93" s="33">
        <v>2400.6220839813377</v>
      </c>
      <c r="E93" s="33">
        <v>1327.6827371695178</v>
      </c>
      <c r="F93" s="33">
        <v>2321.6951788491447</v>
      </c>
      <c r="G93" s="33">
        <v>435.38102643856922</v>
      </c>
      <c r="H93" s="33">
        <v>21.928460342146192</v>
      </c>
      <c r="I93" s="33">
        <v>4520.5287713841371</v>
      </c>
      <c r="J93" s="33">
        <v>4542.4572317262837</v>
      </c>
      <c r="K93" s="33">
        <v>2558.164852255054</v>
      </c>
      <c r="L93" s="33">
        <v>3782.6594090202179</v>
      </c>
      <c r="M93" s="33">
        <v>1841.6796267496113</v>
      </c>
      <c r="N93" s="84">
        <v>0</v>
      </c>
    </row>
    <row r="94" spans="1:14" x14ac:dyDescent="0.25">
      <c r="A94" s="33">
        <v>2011</v>
      </c>
      <c r="B94" s="33" t="s">
        <v>188</v>
      </c>
      <c r="C94" s="33">
        <v>12238.792452830188</v>
      </c>
      <c r="D94" s="33">
        <v>2434.4150943396226</v>
      </c>
      <c r="E94" s="33">
        <v>1336.8301886792453</v>
      </c>
      <c r="F94" s="33">
        <v>2353.0566037735848</v>
      </c>
      <c r="G94" s="33">
        <v>514.41509433962267</v>
      </c>
      <c r="H94" s="33">
        <v>136.45283018867926</v>
      </c>
      <c r="I94" s="33">
        <v>4595.3207547169814</v>
      </c>
      <c r="J94" s="33">
        <v>4731.7735849056608</v>
      </c>
      <c r="K94" s="33">
        <v>2673.8867924528304</v>
      </c>
      <c r="L94" s="33">
        <v>3931.4716981132074</v>
      </c>
      <c r="M94" s="33">
        <v>1810.3396226415093</v>
      </c>
      <c r="N94" s="84">
        <v>0</v>
      </c>
    </row>
    <row r="95" spans="1:14" x14ac:dyDescent="0.25">
      <c r="A95" s="33">
        <v>2012</v>
      </c>
      <c r="B95" s="33" t="s">
        <v>188</v>
      </c>
      <c r="C95" s="33">
        <v>12721.037253469683</v>
      </c>
      <c r="D95" s="33">
        <v>2515.7048940832724</v>
      </c>
      <c r="E95" s="33">
        <v>1341.9284149013879</v>
      </c>
      <c r="F95" s="33">
        <v>2443.6815193571952</v>
      </c>
      <c r="G95" s="33">
        <v>700.07304601899193</v>
      </c>
      <c r="H95" s="33">
        <v>-30.094959824689553</v>
      </c>
      <c r="I95" s="33">
        <v>5020.1607012417817</v>
      </c>
      <c r="J95" s="33">
        <v>4990.0657414170928</v>
      </c>
      <c r="K95" s="33">
        <v>3057.7794010226444</v>
      </c>
      <c r="L95" s="33">
        <v>4115.9240321402485</v>
      </c>
      <c r="M95" s="33">
        <v>1826.9539810080353</v>
      </c>
      <c r="N95" s="84">
        <v>0</v>
      </c>
    </row>
    <row r="96" spans="1:14" x14ac:dyDescent="0.25">
      <c r="A96" s="33">
        <v>2003</v>
      </c>
      <c r="B96" s="33" t="s">
        <v>189</v>
      </c>
      <c r="C96" s="33">
        <v>146852.6740665994</v>
      </c>
      <c r="D96" s="33">
        <v>36922.300706357215</v>
      </c>
      <c r="E96" s="33">
        <v>20095.862764883957</v>
      </c>
      <c r="F96" s="33">
        <v>32483.350151362261</v>
      </c>
      <c r="G96" s="33">
        <v>4130.1715438950559</v>
      </c>
      <c r="H96" s="33">
        <v>3668.0121089808276</v>
      </c>
      <c r="I96" s="33">
        <v>73863.773965691231</v>
      </c>
      <c r="J96" s="33">
        <v>77531.786074672054</v>
      </c>
      <c r="K96" s="33">
        <v>39464.177598385475</v>
      </c>
      <c r="L96" s="33">
        <v>64567.103935418774</v>
      </c>
      <c r="M96" s="33">
        <v>31170.534813319882</v>
      </c>
      <c r="N96" s="84">
        <v>0</v>
      </c>
    </row>
    <row r="97" spans="1:14" x14ac:dyDescent="0.25">
      <c r="A97" s="33">
        <v>2004</v>
      </c>
      <c r="B97" s="33" t="s">
        <v>189</v>
      </c>
      <c r="C97" s="33">
        <v>153031.15577889446</v>
      </c>
      <c r="D97" s="33">
        <v>38569.849246231155</v>
      </c>
      <c r="E97" s="33">
        <v>20835.175879396986</v>
      </c>
      <c r="F97" s="33">
        <v>34021.105527638189</v>
      </c>
      <c r="G97" s="33">
        <v>4450.2512562814072</v>
      </c>
      <c r="H97" s="33">
        <v>3466.3316582914572</v>
      </c>
      <c r="I97" s="33">
        <v>76859.296482412057</v>
      </c>
      <c r="J97" s="33">
        <v>80325.628140703513</v>
      </c>
      <c r="K97" s="33">
        <v>41335.678391959802</v>
      </c>
      <c r="L97" s="33">
        <v>66414.070351758797</v>
      </c>
      <c r="M97" s="33">
        <v>32366.834170854272</v>
      </c>
      <c r="N97" s="84">
        <v>0</v>
      </c>
    </row>
    <row r="98" spans="1:14" x14ac:dyDescent="0.25">
      <c r="A98" s="33">
        <v>2005</v>
      </c>
      <c r="B98" s="33" t="s">
        <v>189</v>
      </c>
      <c r="C98" s="33">
        <v>157429</v>
      </c>
      <c r="D98" s="33">
        <v>40337</v>
      </c>
      <c r="E98" s="33">
        <v>21671</v>
      </c>
      <c r="F98" s="33">
        <v>35498</v>
      </c>
      <c r="G98" s="33">
        <v>4071</v>
      </c>
      <c r="H98" s="33">
        <v>4235</v>
      </c>
      <c r="I98" s="33">
        <v>79262</v>
      </c>
      <c r="J98" s="33">
        <v>83497</v>
      </c>
      <c r="K98" s="33">
        <v>42493</v>
      </c>
      <c r="L98" s="33">
        <v>68981</v>
      </c>
      <c r="M98" s="33">
        <v>33477</v>
      </c>
      <c r="N98" s="84">
        <v>0</v>
      </c>
    </row>
    <row r="99" spans="1:14" x14ac:dyDescent="0.25">
      <c r="A99" s="33">
        <v>2006</v>
      </c>
      <c r="B99" s="33" t="s">
        <v>189</v>
      </c>
      <c r="C99" s="33">
        <v>164449.40476190476</v>
      </c>
      <c r="D99" s="33">
        <v>41580.357142857145</v>
      </c>
      <c r="E99" s="33">
        <v>22172.61904761905</v>
      </c>
      <c r="F99" s="33">
        <v>36565.476190476191</v>
      </c>
      <c r="G99" s="33">
        <v>3920.6349206349209</v>
      </c>
      <c r="H99" s="33">
        <v>6707.3412698412703</v>
      </c>
      <c r="I99" s="33">
        <v>80900.793650793654</v>
      </c>
      <c r="J99" s="33">
        <v>87608.134920634926</v>
      </c>
      <c r="K99" s="33">
        <v>43587.30158730159</v>
      </c>
      <c r="L99" s="33">
        <v>71847.222222222219</v>
      </c>
      <c r="M99" s="33">
        <v>34228.174603174601</v>
      </c>
      <c r="N99" s="84">
        <v>0</v>
      </c>
    </row>
    <row r="100" spans="1:14" x14ac:dyDescent="0.25">
      <c r="A100" s="33">
        <v>2007</v>
      </c>
      <c r="B100" s="33" t="s">
        <v>189</v>
      </c>
      <c r="C100" s="33">
        <v>173079.88450433107</v>
      </c>
      <c r="D100" s="33">
        <v>42476.419634263715</v>
      </c>
      <c r="E100" s="33">
        <v>22366.69874879692</v>
      </c>
      <c r="F100" s="33">
        <v>37294.513955726659</v>
      </c>
      <c r="G100" s="33">
        <v>4259.865255052935</v>
      </c>
      <c r="H100" s="33">
        <v>9240.6159769008664</v>
      </c>
      <c r="I100" s="33">
        <v>82020.211742059662</v>
      </c>
      <c r="J100" s="33">
        <v>91260.827718960529</v>
      </c>
      <c r="K100" s="33">
        <v>44851.780558229068</v>
      </c>
      <c r="L100" s="33">
        <v>74144.369586140514</v>
      </c>
      <c r="M100" s="33">
        <v>34053.897978825793</v>
      </c>
      <c r="N100" s="84">
        <v>0</v>
      </c>
    </row>
    <row r="101" spans="1:14" x14ac:dyDescent="0.25">
      <c r="A101" s="33">
        <v>2008</v>
      </c>
      <c r="B101" s="33" t="s">
        <v>189</v>
      </c>
      <c r="C101" s="33">
        <v>173685.68755846584</v>
      </c>
      <c r="D101" s="33">
        <v>44579.981290926095</v>
      </c>
      <c r="E101" s="33">
        <v>23082.319925163702</v>
      </c>
      <c r="F101" s="33">
        <v>39039.289055191766</v>
      </c>
      <c r="G101" s="33">
        <v>4405.9869036482696</v>
      </c>
      <c r="H101" s="33">
        <v>7545.3695042095414</v>
      </c>
      <c r="I101" s="33">
        <v>85474.275023386333</v>
      </c>
      <c r="J101" s="33">
        <v>93019.644527595883</v>
      </c>
      <c r="K101" s="33">
        <v>47132.834424695975</v>
      </c>
      <c r="L101" s="33">
        <v>74292.797006548179</v>
      </c>
      <c r="M101" s="33">
        <v>35166.510757717493</v>
      </c>
      <c r="N101" s="84">
        <v>0</v>
      </c>
    </row>
    <row r="102" spans="1:14" x14ac:dyDescent="0.25">
      <c r="A102" s="33">
        <v>2009</v>
      </c>
      <c r="B102" s="33" t="s">
        <v>189</v>
      </c>
      <c r="C102" s="33">
        <v>158818.43317972351</v>
      </c>
      <c r="D102" s="33">
        <v>45538.248847926268</v>
      </c>
      <c r="E102" s="33">
        <v>23445.16129032258</v>
      </c>
      <c r="F102" s="33">
        <v>39962.211981566819</v>
      </c>
      <c r="G102" s="33">
        <v>4494.9308755760367</v>
      </c>
      <c r="H102" s="33">
        <v>-4313.3640552995394</v>
      </c>
      <c r="I102" s="33">
        <v>89131.797235023041</v>
      </c>
      <c r="J102" s="33">
        <v>84818.433179723506</v>
      </c>
      <c r="K102" s="33">
        <v>48337.327188940093</v>
      </c>
      <c r="L102" s="33">
        <v>67894.009216589868</v>
      </c>
      <c r="M102" s="33">
        <v>37858.986175115206</v>
      </c>
      <c r="N102" s="84">
        <v>0</v>
      </c>
    </row>
    <row r="103" spans="1:14" x14ac:dyDescent="0.25">
      <c r="A103" s="33">
        <v>2010</v>
      </c>
      <c r="B103" s="33" t="s">
        <v>189</v>
      </c>
      <c r="C103" s="33">
        <v>164117.53902662994</v>
      </c>
      <c r="D103" s="33">
        <v>46658.402203856749</v>
      </c>
      <c r="E103" s="33">
        <v>23822.773186409548</v>
      </c>
      <c r="F103" s="33">
        <v>40609.733700642792</v>
      </c>
      <c r="G103" s="33">
        <v>4185.4912764003675</v>
      </c>
      <c r="H103" s="33">
        <v>-4601.4692378328737</v>
      </c>
      <c r="I103" s="33">
        <v>91558.310376492183</v>
      </c>
      <c r="J103" s="33">
        <v>86956.841138659322</v>
      </c>
      <c r="K103" s="33">
        <v>49215.794306703392</v>
      </c>
      <c r="L103" s="33">
        <v>69639.118457300268</v>
      </c>
      <c r="M103" s="33">
        <v>39498.622589531675</v>
      </c>
      <c r="N103" s="84">
        <v>0</v>
      </c>
    </row>
    <row r="104" spans="1:14" x14ac:dyDescent="0.25">
      <c r="A104" s="33">
        <v>2011</v>
      </c>
      <c r="B104" s="33" t="s">
        <v>189</v>
      </c>
      <c r="C104" s="33">
        <v>168613.94101876675</v>
      </c>
      <c r="D104" s="33">
        <v>47386.05898123324</v>
      </c>
      <c r="E104" s="33">
        <v>24018.766756032172</v>
      </c>
      <c r="F104" s="33">
        <v>41270.777479892757</v>
      </c>
      <c r="G104" s="33">
        <v>4254.6916890080429</v>
      </c>
      <c r="H104" s="33">
        <v>-1731.9034852546915</v>
      </c>
      <c r="I104" s="33">
        <v>93006.255585344057</v>
      </c>
      <c r="J104" s="33">
        <v>91274.352100089367</v>
      </c>
      <c r="K104" s="33">
        <v>50078.641644325289</v>
      </c>
      <c r="L104" s="33">
        <v>73481.680071492403</v>
      </c>
      <c r="M104" s="33">
        <v>39925.826630920463</v>
      </c>
      <c r="N104" s="84">
        <v>0</v>
      </c>
    </row>
    <row r="105" spans="1:14" x14ac:dyDescent="0.25">
      <c r="A105" s="33">
        <v>2012</v>
      </c>
      <c r="B105" s="33" t="s">
        <v>189</v>
      </c>
      <c r="C105" s="33">
        <v>167281.49435273677</v>
      </c>
      <c r="D105" s="33">
        <v>47898.349261511728</v>
      </c>
      <c r="E105" s="33">
        <v>24215.464813205908</v>
      </c>
      <c r="F105" s="33">
        <v>41968.722849695921</v>
      </c>
      <c r="G105" s="33">
        <v>4346.655082536925</v>
      </c>
      <c r="H105" s="33">
        <v>-3649.0008688097309</v>
      </c>
      <c r="I105" s="33">
        <v>94636.837532580364</v>
      </c>
      <c r="J105" s="33">
        <v>90987.836663770635</v>
      </c>
      <c r="K105" s="33">
        <v>50603.822762814947</v>
      </c>
      <c r="L105" s="33">
        <v>73573.414422241534</v>
      </c>
      <c r="M105" s="33">
        <v>41089.487402258907</v>
      </c>
      <c r="N105" s="84">
        <v>0</v>
      </c>
    </row>
    <row r="106" spans="1:14" x14ac:dyDescent="0.25">
      <c r="A106" s="33">
        <v>2003</v>
      </c>
      <c r="B106" s="33" t="s">
        <v>190</v>
      </c>
      <c r="C106" s="33">
        <v>1645494.0932642487</v>
      </c>
      <c r="D106" s="33">
        <v>351761.65803108807</v>
      </c>
      <c r="E106" s="33">
        <v>222290.1554404145</v>
      </c>
      <c r="F106" s="33">
        <v>391695.33678756474</v>
      </c>
      <c r="G106" s="33">
        <v>50239.378238341968</v>
      </c>
      <c r="H106" s="33">
        <v>-67309.844559585486</v>
      </c>
      <c r="I106" s="33">
        <v>878709.84455958544</v>
      </c>
      <c r="J106" s="33">
        <v>811400</v>
      </c>
      <c r="K106" s="33">
        <v>393479.79274611396</v>
      </c>
      <c r="L106" s="33">
        <v>735878.75647668389</v>
      </c>
      <c r="M106" s="33">
        <v>427099.48186528496</v>
      </c>
      <c r="N106" s="84">
        <v>0</v>
      </c>
    </row>
    <row r="107" spans="1:14" x14ac:dyDescent="0.25">
      <c r="A107" s="33">
        <v>2004</v>
      </c>
      <c r="B107" s="33" t="s">
        <v>190</v>
      </c>
      <c r="C107" s="33">
        <v>1687636.9011213048</v>
      </c>
      <c r="D107" s="33">
        <v>359760.44852191641</v>
      </c>
      <c r="E107" s="33">
        <v>223816.51376146791</v>
      </c>
      <c r="F107" s="33">
        <v>400980.63200815499</v>
      </c>
      <c r="G107" s="33">
        <v>52343.527013251784</v>
      </c>
      <c r="H107" s="33">
        <v>-61040.774719673806</v>
      </c>
      <c r="I107" s="33">
        <v>898843.01732925593</v>
      </c>
      <c r="J107" s="33">
        <v>837802.24260958214</v>
      </c>
      <c r="K107" s="33">
        <v>399294.59734964324</v>
      </c>
      <c r="L107" s="33">
        <v>760300.71355759434</v>
      </c>
      <c r="M107" s="33">
        <v>440058.1039755352</v>
      </c>
      <c r="N107" s="84">
        <v>0</v>
      </c>
    </row>
    <row r="108" spans="1:14" x14ac:dyDescent="0.25">
      <c r="A108" s="33">
        <v>2005</v>
      </c>
      <c r="B108" s="33" t="s">
        <v>190</v>
      </c>
      <c r="C108" s="33">
        <v>1718047</v>
      </c>
      <c r="D108" s="33">
        <v>366505</v>
      </c>
      <c r="E108" s="33">
        <v>227008</v>
      </c>
      <c r="F108" s="33">
        <v>408147</v>
      </c>
      <c r="G108" s="33">
        <v>56807</v>
      </c>
      <c r="H108" s="33">
        <v>-50957</v>
      </c>
      <c r="I108" s="33">
        <v>920348</v>
      </c>
      <c r="J108" s="33">
        <v>869391</v>
      </c>
      <c r="K108" s="33">
        <v>407874</v>
      </c>
      <c r="L108" s="33">
        <v>781023</v>
      </c>
      <c r="M108" s="33">
        <v>452591</v>
      </c>
      <c r="N108" s="84">
        <v>0</v>
      </c>
    </row>
    <row r="109" spans="1:14" x14ac:dyDescent="0.25">
      <c r="A109" s="33">
        <v>2006</v>
      </c>
      <c r="B109" s="33" t="s">
        <v>190</v>
      </c>
      <c r="C109" s="33">
        <v>1761131.5377081293</v>
      </c>
      <c r="D109" s="33">
        <v>369894.22135161608</v>
      </c>
      <c r="E109" s="33">
        <v>228416.2585700294</v>
      </c>
      <c r="F109" s="33">
        <v>413067.58080313419</v>
      </c>
      <c r="G109" s="33">
        <v>56559.255631733598</v>
      </c>
      <c r="H109" s="33">
        <v>-41847.375122428995</v>
      </c>
      <c r="I109" s="33">
        <v>932973.72184133204</v>
      </c>
      <c r="J109" s="33">
        <v>891126.34671890305</v>
      </c>
      <c r="K109" s="33">
        <v>410526.90499510284</v>
      </c>
      <c r="L109" s="33">
        <v>806378.06072477973</v>
      </c>
      <c r="M109" s="33">
        <v>462670.91087169445</v>
      </c>
      <c r="N109" s="84">
        <v>0</v>
      </c>
    </row>
    <row r="110" spans="1:14" x14ac:dyDescent="0.25">
      <c r="A110" s="33">
        <v>2007</v>
      </c>
      <c r="B110" s="33" t="s">
        <v>190</v>
      </c>
      <c r="C110" s="33">
        <v>1800374.141221374</v>
      </c>
      <c r="D110" s="33">
        <v>372119.27480916033</v>
      </c>
      <c r="E110" s="33">
        <v>229843.7213740458</v>
      </c>
      <c r="F110" s="33">
        <v>415700.13358778629</v>
      </c>
      <c r="G110" s="33">
        <v>58882.585877862599</v>
      </c>
      <c r="H110" s="33">
        <v>-49521.793893129776</v>
      </c>
      <c r="I110" s="33">
        <v>947155.34351145045</v>
      </c>
      <c r="J110" s="33">
        <v>897633.54007633589</v>
      </c>
      <c r="K110" s="33">
        <v>415536.17366412212</v>
      </c>
      <c r="L110" s="33">
        <v>812496.93702290079</v>
      </c>
      <c r="M110" s="33">
        <v>469411.45992366411</v>
      </c>
      <c r="N110" s="84">
        <v>0</v>
      </c>
    </row>
    <row r="111" spans="1:14" x14ac:dyDescent="0.25">
      <c r="A111" s="33">
        <v>2008</v>
      </c>
      <c r="B111" s="33" t="s">
        <v>190</v>
      </c>
      <c r="C111" s="33">
        <v>1799995.3445065175</v>
      </c>
      <c r="D111" s="33">
        <v>374851.02420856612</v>
      </c>
      <c r="E111" s="33">
        <v>229961.82495344506</v>
      </c>
      <c r="F111" s="33">
        <v>418932.96089385473</v>
      </c>
      <c r="G111" s="33">
        <v>58813.78026070763</v>
      </c>
      <c r="H111" s="33">
        <v>-60172.253258845434</v>
      </c>
      <c r="I111" s="33">
        <v>959054.93482309114</v>
      </c>
      <c r="J111" s="33">
        <v>898882.68156424572</v>
      </c>
      <c r="K111" s="33">
        <v>415343.57541899441</v>
      </c>
      <c r="L111" s="33">
        <v>810121.04283053998</v>
      </c>
      <c r="M111" s="33">
        <v>476409.6834264432</v>
      </c>
      <c r="N111" s="84">
        <v>0</v>
      </c>
    </row>
    <row r="112" spans="1:14" x14ac:dyDescent="0.25">
      <c r="A112" s="33">
        <v>2009</v>
      </c>
      <c r="B112" s="33" t="s">
        <v>190</v>
      </c>
      <c r="C112" s="33">
        <v>1742848.336414048</v>
      </c>
      <c r="D112" s="33">
        <v>386078.55822550831</v>
      </c>
      <c r="E112" s="33">
        <v>234895.5637707948</v>
      </c>
      <c r="F112" s="33">
        <v>431802.21811460255</v>
      </c>
      <c r="G112" s="33">
        <v>59882.624768946393</v>
      </c>
      <c r="H112" s="33">
        <v>-131820.70240295748</v>
      </c>
      <c r="I112" s="33">
        <v>989450.0924214418</v>
      </c>
      <c r="J112" s="33">
        <v>857629.39001848432</v>
      </c>
      <c r="K112" s="33">
        <v>431860.44362292049</v>
      </c>
      <c r="L112" s="33">
        <v>769958.41035120143</v>
      </c>
      <c r="M112" s="33">
        <v>502078.55822550831</v>
      </c>
      <c r="N112" s="84">
        <v>0</v>
      </c>
    </row>
    <row r="113" spans="1:14" x14ac:dyDescent="0.25">
      <c r="A113" s="33">
        <v>2010</v>
      </c>
      <c r="B113" s="33" t="s">
        <v>190</v>
      </c>
      <c r="C113" s="33">
        <v>1771930.1921317475</v>
      </c>
      <c r="D113" s="33">
        <v>394710.88746569079</v>
      </c>
      <c r="E113" s="33">
        <v>237348.58188472094</v>
      </c>
      <c r="F113" s="33">
        <v>440830.74107959744</v>
      </c>
      <c r="G113" s="33">
        <v>55514.181152790487</v>
      </c>
      <c r="H113" s="33">
        <v>-125641.35407136322</v>
      </c>
      <c r="I113" s="33">
        <v>1002380.6038426349</v>
      </c>
      <c r="J113" s="33">
        <v>876739.24977127172</v>
      </c>
      <c r="K113" s="33">
        <v>435218.66422689846</v>
      </c>
      <c r="L113" s="33">
        <v>788534.30924062221</v>
      </c>
      <c r="M113" s="33">
        <v>511506.86184812442</v>
      </c>
      <c r="N113" s="84">
        <v>0</v>
      </c>
    </row>
    <row r="114" spans="1:14" x14ac:dyDescent="0.25">
      <c r="A114" s="33">
        <v>2011</v>
      </c>
      <c r="B114" s="33" t="s">
        <v>190</v>
      </c>
      <c r="C114" s="33">
        <v>1807947.6061427281</v>
      </c>
      <c r="D114" s="33">
        <v>394072.26738934056</v>
      </c>
      <c r="E114" s="33">
        <v>237336.94670280034</v>
      </c>
      <c r="F114" s="33">
        <v>442611.56278229447</v>
      </c>
      <c r="G114" s="33">
        <v>56434.507678410118</v>
      </c>
      <c r="H114" s="33">
        <v>-95624.209575429079</v>
      </c>
      <c r="I114" s="33">
        <v>1010396.5672990063</v>
      </c>
      <c r="J114" s="33">
        <v>914772.35772357718</v>
      </c>
      <c r="K114" s="33">
        <v>429760.61427280941</v>
      </c>
      <c r="L114" s="33">
        <v>827252.03252032516</v>
      </c>
      <c r="M114" s="33">
        <v>520037.03703703702</v>
      </c>
      <c r="N114" s="84">
        <v>0</v>
      </c>
    </row>
    <row r="115" spans="1:14" x14ac:dyDescent="0.25">
      <c r="A115" s="33">
        <v>2012</v>
      </c>
      <c r="B115" s="33" t="s">
        <v>190</v>
      </c>
      <c r="C115" s="33">
        <v>1808093.2384341636</v>
      </c>
      <c r="D115" s="33">
        <v>397784.69750889676</v>
      </c>
      <c r="E115" s="33">
        <v>238171.70818505337</v>
      </c>
      <c r="F115" s="33">
        <v>447267.79359430604</v>
      </c>
      <c r="G115" s="33">
        <v>57137.010676156584</v>
      </c>
      <c r="H115" s="33">
        <v>-87411.921708185051</v>
      </c>
      <c r="I115" s="33">
        <v>1024250</v>
      </c>
      <c r="J115" s="33">
        <v>936838.07829181489</v>
      </c>
      <c r="K115" s="33">
        <v>432653.024911032</v>
      </c>
      <c r="L115" s="33">
        <v>848719.75088967965</v>
      </c>
      <c r="M115" s="33">
        <v>529695.72953736654</v>
      </c>
      <c r="N115" s="84">
        <v>0</v>
      </c>
    </row>
    <row r="116" spans="1:14" x14ac:dyDescent="0.25">
      <c r="A116" s="33">
        <v>2003</v>
      </c>
      <c r="B116" s="33" t="s">
        <v>191</v>
      </c>
      <c r="C116" s="33">
        <v>2184638.8606307223</v>
      </c>
      <c r="D116" s="33">
        <v>303234.99491353001</v>
      </c>
      <c r="E116" s="33">
        <v>179745.67650050865</v>
      </c>
      <c r="F116" s="33">
        <v>422634.79145473044</v>
      </c>
      <c r="G116" s="33">
        <v>35839.267548321463</v>
      </c>
      <c r="H116" s="33">
        <v>-90681.586978636828</v>
      </c>
      <c r="I116" s="33">
        <v>1058718.2095625636</v>
      </c>
      <c r="J116" s="33">
        <v>968036.62258392677</v>
      </c>
      <c r="K116" s="33">
        <v>332410.98677517805</v>
      </c>
      <c r="L116" s="33">
        <v>879074.26246185147</v>
      </c>
      <c r="M116" s="33">
        <v>623987.79247202445</v>
      </c>
      <c r="N116" s="84">
        <v>0</v>
      </c>
    </row>
    <row r="117" spans="1:14" x14ac:dyDescent="0.25">
      <c r="A117" s="33">
        <v>2004</v>
      </c>
      <c r="B117" s="33" t="s">
        <v>191</v>
      </c>
      <c r="C117" s="33">
        <v>2208953.722334004</v>
      </c>
      <c r="D117" s="33">
        <v>302122.73641851102</v>
      </c>
      <c r="E117" s="33">
        <v>178108.6519114688</v>
      </c>
      <c r="F117" s="33">
        <v>416700.20120724343</v>
      </c>
      <c r="G117" s="33">
        <v>32766.599597585511</v>
      </c>
      <c r="H117" s="33">
        <v>-83058.350100603624</v>
      </c>
      <c r="I117" s="33">
        <v>1039839.0342052313</v>
      </c>
      <c r="J117" s="33">
        <v>956780.6841046277</v>
      </c>
      <c r="K117" s="33">
        <v>326247.48490945675</v>
      </c>
      <c r="L117" s="33">
        <v>870965.79476861167</v>
      </c>
      <c r="M117" s="33">
        <v>616227.36418511067</v>
      </c>
      <c r="N117" s="84">
        <v>0</v>
      </c>
    </row>
    <row r="118" spans="1:14" x14ac:dyDescent="0.25">
      <c r="A118" s="33">
        <v>2005</v>
      </c>
      <c r="B118" s="33" t="s">
        <v>191</v>
      </c>
      <c r="C118" s="33">
        <v>2224400</v>
      </c>
      <c r="D118" s="33">
        <v>303840</v>
      </c>
      <c r="E118" s="33">
        <v>176750</v>
      </c>
      <c r="F118" s="33">
        <v>417300</v>
      </c>
      <c r="G118" s="33">
        <v>31420</v>
      </c>
      <c r="H118" s="33">
        <v>-74120</v>
      </c>
      <c r="I118" s="33">
        <v>1043450</v>
      </c>
      <c r="J118" s="33">
        <v>969330</v>
      </c>
      <c r="K118" s="33">
        <v>325120</v>
      </c>
      <c r="L118" s="33">
        <v>876940</v>
      </c>
      <c r="M118" s="33">
        <v>620400</v>
      </c>
      <c r="N118" s="84">
        <v>0</v>
      </c>
    </row>
    <row r="119" spans="1:14" x14ac:dyDescent="0.25">
      <c r="A119" s="33">
        <v>2006</v>
      </c>
      <c r="B119" s="33" t="s">
        <v>191</v>
      </c>
      <c r="C119" s="33">
        <v>2306979.0628115656</v>
      </c>
      <c r="D119" s="33">
        <v>307696.90927218343</v>
      </c>
      <c r="E119" s="33">
        <v>176669.99002991029</v>
      </c>
      <c r="F119" s="33">
        <v>423419.74077766703</v>
      </c>
      <c r="G119" s="33">
        <v>33629.112662013962</v>
      </c>
      <c r="H119" s="33">
        <v>-38125.623130608175</v>
      </c>
      <c r="I119" s="33">
        <v>1046151.5453639083</v>
      </c>
      <c r="J119" s="33">
        <v>1008025.9222333002</v>
      </c>
      <c r="K119" s="33">
        <v>330538.38484546362</v>
      </c>
      <c r="L119" s="33">
        <v>914406.779661017</v>
      </c>
      <c r="M119" s="33">
        <v>619441.67497507483</v>
      </c>
      <c r="N119" s="84">
        <v>0</v>
      </c>
    </row>
    <row r="120" spans="1:14" x14ac:dyDescent="0.25">
      <c r="A120" s="33">
        <v>2007</v>
      </c>
      <c r="B120" s="33" t="s">
        <v>191</v>
      </c>
      <c r="C120" s="33">
        <v>2383218.8420019625</v>
      </c>
      <c r="D120" s="33">
        <v>308861.62904808635</v>
      </c>
      <c r="E120" s="33">
        <v>174906.77134445534</v>
      </c>
      <c r="F120" s="33">
        <v>425947.00686947984</v>
      </c>
      <c r="G120" s="33">
        <v>35318.940137389596</v>
      </c>
      <c r="H120" s="33">
        <v>5436.7026496565259</v>
      </c>
      <c r="I120" s="33">
        <v>1037055.9371933268</v>
      </c>
      <c r="J120" s="33">
        <v>1042492.6398429832</v>
      </c>
      <c r="K120" s="33">
        <v>331148.18449460255</v>
      </c>
      <c r="L120" s="33">
        <v>945554.46516192344</v>
      </c>
      <c r="M120" s="33">
        <v>609882.23748773301</v>
      </c>
      <c r="N120" s="84">
        <v>0</v>
      </c>
    </row>
    <row r="121" spans="1:14" x14ac:dyDescent="0.25">
      <c r="A121" s="33">
        <v>2008</v>
      </c>
      <c r="B121" s="33" t="s">
        <v>191</v>
      </c>
      <c r="C121" s="33">
        <v>2408763.3885102239</v>
      </c>
      <c r="D121" s="33">
        <v>319961.05160662124</v>
      </c>
      <c r="E121" s="33">
        <v>177799.41577409933</v>
      </c>
      <c r="F121" s="33">
        <v>440038.94839337876</v>
      </c>
      <c r="G121" s="33">
        <v>37828.627069133399</v>
      </c>
      <c r="H121" s="33">
        <v>-1791.6260954235638</v>
      </c>
      <c r="I121" s="33">
        <v>1061791.6260954235</v>
      </c>
      <c r="J121" s="33">
        <v>1060000</v>
      </c>
      <c r="K121" s="33">
        <v>343252.19084712752</v>
      </c>
      <c r="L121" s="33">
        <v>959746.83544303791</v>
      </c>
      <c r="M121" s="33">
        <v>620000</v>
      </c>
      <c r="N121" s="84">
        <v>0</v>
      </c>
    </row>
    <row r="122" spans="1:14" x14ac:dyDescent="0.25">
      <c r="A122" s="33">
        <v>2009</v>
      </c>
      <c r="B122" s="33" t="s">
        <v>191</v>
      </c>
      <c r="C122" s="33">
        <v>2285081.8094321461</v>
      </c>
      <c r="D122" s="33">
        <v>331693.93647738209</v>
      </c>
      <c r="E122" s="33">
        <v>183782.48315688162</v>
      </c>
      <c r="F122" s="33">
        <v>457449.47064485081</v>
      </c>
      <c r="G122" s="33">
        <v>40067.372473532239</v>
      </c>
      <c r="H122" s="33">
        <v>-70818.094321462937</v>
      </c>
      <c r="I122" s="33">
        <v>1103243.5033686236</v>
      </c>
      <c r="J122" s="33">
        <v>1032425.4090471606</v>
      </c>
      <c r="K122" s="33">
        <v>361049.08565928775</v>
      </c>
      <c r="L122" s="33">
        <v>927266.60250240611</v>
      </c>
      <c r="M122" s="33">
        <v>648960.53897978819</v>
      </c>
      <c r="N122" s="84">
        <v>0</v>
      </c>
    </row>
    <row r="123" spans="1:14" x14ac:dyDescent="0.25">
      <c r="A123" s="33">
        <v>2010</v>
      </c>
      <c r="B123" s="33" t="s">
        <v>191</v>
      </c>
      <c r="C123" s="33">
        <v>2376190.4761904762</v>
      </c>
      <c r="D123" s="33">
        <v>338800</v>
      </c>
      <c r="E123" s="33">
        <v>186409.52380952382</v>
      </c>
      <c r="F123" s="33">
        <v>463980.95238095237</v>
      </c>
      <c r="G123" s="33">
        <v>39580.952380952382</v>
      </c>
      <c r="H123" s="33">
        <v>-99333.333333333328</v>
      </c>
      <c r="I123" s="33">
        <v>1137266.6666666667</v>
      </c>
      <c r="J123" s="33">
        <v>1037933.3333333334</v>
      </c>
      <c r="K123" s="33">
        <v>363857.14285714284</v>
      </c>
      <c r="L123" s="33">
        <v>929066.66666666663</v>
      </c>
      <c r="M123" s="33">
        <v>654066.66666666663</v>
      </c>
      <c r="N123" s="84">
        <v>0</v>
      </c>
    </row>
    <row r="124" spans="1:14" x14ac:dyDescent="0.25">
      <c r="A124" s="33">
        <v>2011</v>
      </c>
      <c r="B124" s="33" t="s">
        <v>191</v>
      </c>
      <c r="C124" s="33">
        <v>2455221.0724365003</v>
      </c>
      <c r="D124" s="33">
        <v>344628.41015992477</v>
      </c>
      <c r="E124" s="33">
        <v>187629.35089369709</v>
      </c>
      <c r="F124" s="33">
        <v>469971.77798682975</v>
      </c>
      <c r="G124" s="33">
        <v>41025.399811853247</v>
      </c>
      <c r="H124" s="33">
        <v>-20178.739416745062</v>
      </c>
      <c r="I124" s="33">
        <v>1108795.8607714018</v>
      </c>
      <c r="J124" s="33">
        <v>1088617.1213546568</v>
      </c>
      <c r="K124" s="33">
        <v>371937.91157102538</v>
      </c>
      <c r="L124" s="33">
        <v>972737.53527751646</v>
      </c>
      <c r="M124" s="33">
        <v>646284.10159924743</v>
      </c>
      <c r="N124" s="84">
        <v>0</v>
      </c>
    </row>
    <row r="125" spans="1:14" x14ac:dyDescent="0.25">
      <c r="A125" s="33">
        <v>2012</v>
      </c>
      <c r="B125" s="33" t="s">
        <v>191</v>
      </c>
      <c r="C125" s="33">
        <v>2471177.0157553288</v>
      </c>
      <c r="D125" s="33">
        <v>349731.23262279888</v>
      </c>
      <c r="E125" s="33">
        <v>188897.1269694161</v>
      </c>
      <c r="F125" s="33">
        <v>476691.38090824836</v>
      </c>
      <c r="G125" s="33">
        <v>38322.520852641333</v>
      </c>
      <c r="H125" s="33">
        <v>2094.5319740500463</v>
      </c>
      <c r="I125" s="33">
        <v>1104253.9388322521</v>
      </c>
      <c r="J125" s="33">
        <v>1106348.470806302</v>
      </c>
      <c r="K125" s="33">
        <v>370166.82113067654</v>
      </c>
      <c r="L125" s="33">
        <v>992511.5848007414</v>
      </c>
      <c r="M125" s="33">
        <v>649184.43002780352</v>
      </c>
      <c r="N125" s="84">
        <v>0</v>
      </c>
    </row>
    <row r="126" spans="1:14" x14ac:dyDescent="0.25">
      <c r="A126" s="33">
        <v>2003</v>
      </c>
      <c r="B126" s="33" t="s">
        <v>192</v>
      </c>
      <c r="C126" s="33">
        <v>180809.84126984127</v>
      </c>
      <c r="D126" s="33">
        <v>33852.910052910054</v>
      </c>
      <c r="E126" s="33">
        <v>19725.925925925927</v>
      </c>
      <c r="F126" s="33">
        <v>31141.798941798941</v>
      </c>
      <c r="G126" s="33">
        <v>6307.936507936508</v>
      </c>
      <c r="H126" s="33">
        <v>-10427.513227513227</v>
      </c>
      <c r="I126" s="33">
        <v>81633.862433862436</v>
      </c>
      <c r="J126" s="33">
        <v>71206.349206349201</v>
      </c>
      <c r="K126" s="33">
        <v>37596.825396825399</v>
      </c>
      <c r="L126" s="33">
        <v>61647.619047619046</v>
      </c>
      <c r="M126" s="33">
        <v>31452.910052910054</v>
      </c>
      <c r="N126" s="84">
        <v>0</v>
      </c>
    </row>
    <row r="127" spans="1:14" x14ac:dyDescent="0.25">
      <c r="A127" s="33">
        <v>2004</v>
      </c>
      <c r="B127" s="33" t="s">
        <v>192</v>
      </c>
      <c r="C127" s="33">
        <v>188677.59506680371</v>
      </c>
      <c r="D127" s="33">
        <v>35750.256937307298</v>
      </c>
      <c r="E127" s="33">
        <v>21937.307297019528</v>
      </c>
      <c r="F127" s="33">
        <v>32782.117163412127</v>
      </c>
      <c r="G127" s="33">
        <v>6698.8694758478932</v>
      </c>
      <c r="H127" s="33">
        <v>-14132.579650565263</v>
      </c>
      <c r="I127" s="33">
        <v>86674.203494347385</v>
      </c>
      <c r="J127" s="33">
        <v>72541.623843782116</v>
      </c>
      <c r="K127" s="33">
        <v>39633.093525179858</v>
      </c>
      <c r="L127" s="33">
        <v>63153.134635149028</v>
      </c>
      <c r="M127" s="33">
        <v>33188.078108941416</v>
      </c>
      <c r="N127" s="84">
        <v>0</v>
      </c>
    </row>
    <row r="128" spans="1:14" x14ac:dyDescent="0.25">
      <c r="A128" s="33">
        <v>2005</v>
      </c>
      <c r="B128" s="33" t="s">
        <v>192</v>
      </c>
      <c r="C128" s="33">
        <v>193049.7</v>
      </c>
      <c r="D128" s="33">
        <v>36306</v>
      </c>
      <c r="E128" s="33">
        <v>22384</v>
      </c>
      <c r="F128" s="33">
        <v>37772</v>
      </c>
      <c r="G128" s="33">
        <v>5479</v>
      </c>
      <c r="H128" s="33">
        <v>-10880</v>
      </c>
      <c r="I128" s="33">
        <v>86098</v>
      </c>
      <c r="J128" s="33">
        <v>75219</v>
      </c>
      <c r="K128" s="33">
        <v>39238</v>
      </c>
      <c r="L128" s="33">
        <v>65840</v>
      </c>
      <c r="M128" s="33">
        <v>35135</v>
      </c>
      <c r="N128" s="84">
        <v>0</v>
      </c>
    </row>
    <row r="129" spans="1:14" x14ac:dyDescent="0.25">
      <c r="A129" s="33">
        <v>2006</v>
      </c>
      <c r="B129" s="33" t="s">
        <v>192</v>
      </c>
      <c r="C129" s="33">
        <v>203732.71484375</v>
      </c>
      <c r="D129" s="33">
        <v>38540.0390625</v>
      </c>
      <c r="E129" s="33">
        <v>22787.109375</v>
      </c>
      <c r="F129" s="33">
        <v>39968.75</v>
      </c>
      <c r="G129" s="33">
        <v>6949.21875</v>
      </c>
      <c r="H129" s="33">
        <v>-12277.34375</v>
      </c>
      <c r="I129" s="33">
        <v>92203.125</v>
      </c>
      <c r="J129" s="33">
        <v>79925.78125</v>
      </c>
      <c r="K129" s="33">
        <v>42634.765625</v>
      </c>
      <c r="L129" s="33">
        <v>67553.7109375</v>
      </c>
      <c r="M129" s="33">
        <v>37624.0234375</v>
      </c>
      <c r="N129" s="84">
        <v>0</v>
      </c>
    </row>
    <row r="130" spans="1:14" x14ac:dyDescent="0.25">
      <c r="A130" s="33">
        <v>2007</v>
      </c>
      <c r="B130" s="33" t="s">
        <v>192</v>
      </c>
      <c r="C130" s="33">
        <v>210926.37051039698</v>
      </c>
      <c r="D130" s="33">
        <v>42346.880907372404</v>
      </c>
      <c r="E130" s="33">
        <v>24068.05293005671</v>
      </c>
      <c r="F130" s="33">
        <v>43172.022684310017</v>
      </c>
      <c r="G130" s="33">
        <v>7115.3119092627603</v>
      </c>
      <c r="H130" s="33">
        <v>-14261.814744801513</v>
      </c>
      <c r="I130" s="33">
        <v>100191.87145557656</v>
      </c>
      <c r="J130" s="33">
        <v>85930.056710775054</v>
      </c>
      <c r="K130" s="33">
        <v>45966.918714555766</v>
      </c>
      <c r="L130" s="33">
        <v>71775.992438563335</v>
      </c>
      <c r="M130" s="33">
        <v>41058.601134215503</v>
      </c>
      <c r="N130" s="84">
        <v>0</v>
      </c>
    </row>
    <row r="131" spans="1:14" x14ac:dyDescent="0.25">
      <c r="A131" s="33">
        <v>2008</v>
      </c>
      <c r="B131" s="33" t="s">
        <v>192</v>
      </c>
      <c r="C131" s="33">
        <v>210467.23826714803</v>
      </c>
      <c r="D131" s="33">
        <v>43125.451263537907</v>
      </c>
      <c r="E131" s="33">
        <v>25270.758122743682</v>
      </c>
      <c r="F131" s="33">
        <v>44261.732851985558</v>
      </c>
      <c r="G131" s="33">
        <v>7767.1480144404331</v>
      </c>
      <c r="H131" s="33">
        <v>-20890.794223826717</v>
      </c>
      <c r="I131" s="33">
        <v>106492.7797833935</v>
      </c>
      <c r="J131" s="33">
        <v>85601.98555956679</v>
      </c>
      <c r="K131" s="33">
        <v>47247.292418772566</v>
      </c>
      <c r="L131" s="33">
        <v>71342.057761732853</v>
      </c>
      <c r="M131" s="33">
        <v>44631.768953068597</v>
      </c>
      <c r="N131" s="84">
        <v>0</v>
      </c>
    </row>
    <row r="132" spans="1:14" x14ac:dyDescent="0.25">
      <c r="A132" s="33">
        <v>2009</v>
      </c>
      <c r="B132" s="33" t="s">
        <v>192</v>
      </c>
      <c r="C132" s="33">
        <v>203775.30864197531</v>
      </c>
      <c r="D132" s="33">
        <v>46721.340388007055</v>
      </c>
      <c r="E132" s="33">
        <v>27354.497354497355</v>
      </c>
      <c r="F132" s="33">
        <v>48127.865961199292</v>
      </c>
      <c r="G132" s="33">
        <v>6402.1164021164022</v>
      </c>
      <c r="H132" s="33">
        <v>-31841.269841269841</v>
      </c>
      <c r="I132" s="33">
        <v>109996.47266313933</v>
      </c>
      <c r="J132" s="33">
        <v>78155.20282186949</v>
      </c>
      <c r="K132" s="33">
        <v>49409.171075837738</v>
      </c>
      <c r="L132" s="33">
        <v>66384.479717813054</v>
      </c>
      <c r="M132" s="33">
        <v>46230.158730158728</v>
      </c>
      <c r="N132" s="84">
        <v>0</v>
      </c>
    </row>
    <row r="133" spans="1:14" x14ac:dyDescent="0.25">
      <c r="A133" s="33">
        <v>2010</v>
      </c>
      <c r="B133" s="33" t="s">
        <v>192</v>
      </c>
      <c r="C133" s="33">
        <v>193680.47079337403</v>
      </c>
      <c r="D133" s="33">
        <v>40575.414123801216</v>
      </c>
      <c r="E133" s="33">
        <v>24161.290322580644</v>
      </c>
      <c r="F133" s="33">
        <v>41557.977332170878</v>
      </c>
      <c r="G133" s="33">
        <v>4398.4306887532694</v>
      </c>
      <c r="H133" s="33">
        <v>-20970.357454228422</v>
      </c>
      <c r="I133" s="33">
        <v>99607.672188317345</v>
      </c>
      <c r="J133" s="33">
        <v>78637.314734088926</v>
      </c>
      <c r="K133" s="33">
        <v>40583.260680034873</v>
      </c>
      <c r="L133" s="33">
        <v>65128.160418482999</v>
      </c>
      <c r="M133" s="33">
        <v>44321.708805579772</v>
      </c>
      <c r="N133" s="84">
        <v>0</v>
      </c>
    </row>
    <row r="134" spans="1:14" x14ac:dyDescent="0.25">
      <c r="A134" s="33">
        <v>2011</v>
      </c>
      <c r="B134" s="33" t="s">
        <v>192</v>
      </c>
      <c r="C134" s="33">
        <v>179923.81363244174</v>
      </c>
      <c r="D134" s="33">
        <v>35643.658326143224</v>
      </c>
      <c r="E134" s="33">
        <v>22174.288179465057</v>
      </c>
      <c r="F134" s="33">
        <v>36915.444348576355</v>
      </c>
      <c r="G134" s="33">
        <v>3093.1837791199309</v>
      </c>
      <c r="H134" s="33">
        <v>-17254.529767040553</v>
      </c>
      <c r="I134" s="33">
        <v>93560.828300258843</v>
      </c>
      <c r="J134" s="33">
        <v>76306.298533218287</v>
      </c>
      <c r="K134" s="33">
        <v>34044.866264020704</v>
      </c>
      <c r="L134" s="33">
        <v>62321.829163071612</v>
      </c>
      <c r="M134" s="33">
        <v>43230.37100949094</v>
      </c>
      <c r="N134" s="84">
        <v>0</v>
      </c>
    </row>
    <row r="135" spans="1:14" x14ac:dyDescent="0.25">
      <c r="A135" s="33">
        <v>2012</v>
      </c>
      <c r="B135" s="33" t="s">
        <v>192</v>
      </c>
      <c r="C135" s="33">
        <v>168477.39130434784</v>
      </c>
      <c r="D135" s="33">
        <v>34714.782608695656</v>
      </c>
      <c r="E135" s="33">
        <v>20824.347826086956</v>
      </c>
      <c r="F135" s="33">
        <v>34773.913043478264</v>
      </c>
      <c r="G135" s="33">
        <v>3080.8695652173915</v>
      </c>
      <c r="H135" s="33">
        <v>-15196.521739130434</v>
      </c>
      <c r="I135" s="33">
        <v>90309.565217391311</v>
      </c>
      <c r="J135" s="33">
        <v>75113.043478260865</v>
      </c>
      <c r="K135" s="33">
        <v>33315.65217391304</v>
      </c>
      <c r="L135" s="33">
        <v>61279.130434782608</v>
      </c>
      <c r="M135" s="33">
        <v>40596.521739130432</v>
      </c>
      <c r="N135" s="84">
        <v>0</v>
      </c>
    </row>
    <row r="136" spans="1:14" x14ac:dyDescent="0.25">
      <c r="A136" s="33">
        <v>2003</v>
      </c>
      <c r="B136" s="33" t="s">
        <v>193</v>
      </c>
      <c r="C136" s="85">
        <v>20213823.085221142</v>
      </c>
      <c r="D136" s="85">
        <v>4713196.3322545849</v>
      </c>
      <c r="E136" s="85">
        <v>2683238.4034519955</v>
      </c>
      <c r="F136" s="85">
        <v>4741176.9147788566</v>
      </c>
      <c r="G136" s="85">
        <v>709994.60625674215</v>
      </c>
      <c r="H136" s="85">
        <v>-1465555.5555555555</v>
      </c>
      <c r="I136" s="85">
        <v>10038140.237324703</v>
      </c>
      <c r="J136" s="85">
        <v>8572584.6817691475</v>
      </c>
      <c r="K136" s="85">
        <v>5004395.9007551242</v>
      </c>
      <c r="L136" s="85">
        <v>7703967.6375404531</v>
      </c>
      <c r="M136" s="85">
        <v>3747550.1618122975</v>
      </c>
      <c r="N136" s="84">
        <v>0</v>
      </c>
    </row>
    <row r="137" spans="1:14" x14ac:dyDescent="0.25">
      <c r="A137" s="33">
        <v>2004</v>
      </c>
      <c r="B137" s="33" t="s">
        <v>193</v>
      </c>
      <c r="C137" s="85">
        <v>21173174.18032787</v>
      </c>
      <c r="D137" s="85">
        <v>4697556.3524590163</v>
      </c>
      <c r="E137" s="85">
        <v>2677023.5655737706</v>
      </c>
      <c r="F137" s="85">
        <v>4752355.5327868853</v>
      </c>
      <c r="G137" s="85">
        <v>751404.71311475418</v>
      </c>
      <c r="H137" s="85">
        <v>-1366737.704918033</v>
      </c>
      <c r="I137" s="85">
        <v>10386876.024590164</v>
      </c>
      <c r="J137" s="85">
        <v>9020138.3196721319</v>
      </c>
      <c r="K137" s="85">
        <v>5054556.3524590163</v>
      </c>
      <c r="L137" s="85">
        <v>7959837.090163935</v>
      </c>
      <c r="M137" s="85">
        <v>4058153.6885245903</v>
      </c>
      <c r="N137" s="84">
        <v>0</v>
      </c>
    </row>
    <row r="138" spans="1:14" x14ac:dyDescent="0.25">
      <c r="A138" s="33">
        <v>2005</v>
      </c>
      <c r="B138" s="33" t="s">
        <v>193</v>
      </c>
      <c r="C138" s="85">
        <v>22018283</v>
      </c>
      <c r="D138" s="85">
        <v>4861614</v>
      </c>
      <c r="E138" s="85">
        <v>2772682</v>
      </c>
      <c r="F138" s="85">
        <v>4978992</v>
      </c>
      <c r="G138" s="85">
        <v>877297</v>
      </c>
      <c r="H138" s="85">
        <v>-1746139</v>
      </c>
      <c r="I138" s="85">
        <v>11032047</v>
      </c>
      <c r="J138" s="85">
        <v>9285908</v>
      </c>
      <c r="K138" s="85">
        <v>5335967</v>
      </c>
      <c r="L138" s="85">
        <v>8200811</v>
      </c>
      <c r="M138" s="85">
        <v>4453588</v>
      </c>
      <c r="N138" s="84">
        <v>0</v>
      </c>
    </row>
    <row r="139" spans="1:14" x14ac:dyDescent="0.25">
      <c r="A139" s="33">
        <v>2006</v>
      </c>
      <c r="B139" s="33" t="s">
        <v>193</v>
      </c>
      <c r="C139" s="85">
        <v>22874434.782608695</v>
      </c>
      <c r="D139" s="85">
        <v>5109337.1980676325</v>
      </c>
      <c r="E139" s="85">
        <v>2791332.3671497586</v>
      </c>
      <c r="F139" s="85">
        <v>5259741.062801932</v>
      </c>
      <c r="G139" s="85">
        <v>1025430.9178743961</v>
      </c>
      <c r="H139" s="85">
        <v>-2161953.6231884058</v>
      </c>
      <c r="I139" s="85">
        <v>11937801.93236715</v>
      </c>
      <c r="J139" s="85">
        <v>9775848.3091787435</v>
      </c>
      <c r="K139" s="85">
        <v>5723673.4299516911</v>
      </c>
      <c r="L139" s="85">
        <v>8499333.333333334</v>
      </c>
      <c r="M139" s="85">
        <v>4870038.6473429948</v>
      </c>
      <c r="N139" s="84">
        <v>0</v>
      </c>
    </row>
    <row r="140" spans="1:14" x14ac:dyDescent="0.25">
      <c r="A140" s="33">
        <v>2007</v>
      </c>
      <c r="B140" s="33" t="s">
        <v>193</v>
      </c>
      <c r="C140" s="85">
        <v>22905515.12373969</v>
      </c>
      <c r="D140" s="85">
        <v>4951364.8029330894</v>
      </c>
      <c r="E140" s="85">
        <v>2677394.1338221817</v>
      </c>
      <c r="F140" s="85">
        <v>4957224.5646196157</v>
      </c>
      <c r="G140" s="85">
        <v>839165.90284142992</v>
      </c>
      <c r="H140" s="85">
        <v>-1173013.7488542623</v>
      </c>
      <c r="I140" s="85">
        <v>11611464.711274061</v>
      </c>
      <c r="J140" s="85">
        <v>10438450.962419799</v>
      </c>
      <c r="K140" s="85">
        <v>5399435.3803849686</v>
      </c>
      <c r="L140" s="85">
        <v>9205184.2346471138</v>
      </c>
      <c r="M140" s="85">
        <v>4824685.6095325388</v>
      </c>
      <c r="N140" s="84">
        <v>0</v>
      </c>
    </row>
    <row r="141" spans="1:14" x14ac:dyDescent="0.25">
      <c r="A141" s="33">
        <v>2008</v>
      </c>
      <c r="B141" s="33" t="s">
        <v>193</v>
      </c>
      <c r="C141" s="85">
        <v>23101222.802436899</v>
      </c>
      <c r="D141" s="85">
        <v>5072150.5657093124</v>
      </c>
      <c r="E141" s="85">
        <v>2683092.2541340296</v>
      </c>
      <c r="F141" s="85">
        <v>5042040.9051348995</v>
      </c>
      <c r="G141" s="85">
        <v>669987.81549173186</v>
      </c>
      <c r="H141" s="85">
        <v>-853267.18885987811</v>
      </c>
      <c r="I141" s="85">
        <v>11375534.377719756</v>
      </c>
      <c r="J141" s="85">
        <v>10522267.188859878</v>
      </c>
      <c r="K141" s="85">
        <v>5225951.2619669279</v>
      </c>
      <c r="L141" s="85">
        <v>9260000</v>
      </c>
      <c r="M141" s="85">
        <v>4853853.7859007828</v>
      </c>
      <c r="N141" s="84">
        <v>0</v>
      </c>
    </row>
    <row r="142" spans="1:14" x14ac:dyDescent="0.25">
      <c r="A142" s="33">
        <v>2009</v>
      </c>
      <c r="B142" s="33" t="s">
        <v>193</v>
      </c>
      <c r="C142" s="85">
        <v>21534857.142857142</v>
      </c>
      <c r="D142" s="85">
        <v>4903997.478991597</v>
      </c>
      <c r="E142" s="85">
        <v>2485768.9075630251</v>
      </c>
      <c r="F142" s="85">
        <v>4878525.2100840332</v>
      </c>
      <c r="G142" s="85">
        <v>677334.45378151257</v>
      </c>
      <c r="H142" s="85">
        <v>-980146.21848739497</v>
      </c>
      <c r="I142" s="85">
        <v>11079114.285714285</v>
      </c>
      <c r="J142" s="85">
        <v>10098968.06722689</v>
      </c>
      <c r="K142" s="85">
        <v>5058965.5462184874</v>
      </c>
      <c r="L142" s="85">
        <v>8598795.7983193286</v>
      </c>
      <c r="M142" s="85">
        <v>4740718.4873949578</v>
      </c>
      <c r="N142" s="84">
        <v>0</v>
      </c>
    </row>
    <row r="143" spans="1:14" x14ac:dyDescent="0.25">
      <c r="A143" s="33">
        <v>2010</v>
      </c>
      <c r="B143" s="33" t="s">
        <v>193</v>
      </c>
      <c r="C143" s="85">
        <v>21767678.16091954</v>
      </c>
      <c r="D143" s="85">
        <v>4852574.7126436783</v>
      </c>
      <c r="E143" s="85">
        <v>2397406.4039408867</v>
      </c>
      <c r="F143" s="85">
        <v>4784455.6650246307</v>
      </c>
      <c r="G143" s="85">
        <v>737084.56486042694</v>
      </c>
      <c r="H143" s="85">
        <v>-956311.16584564862</v>
      </c>
      <c r="I143" s="85">
        <v>10876249.589490969</v>
      </c>
      <c r="J143" s="85">
        <v>9919938.4236453213</v>
      </c>
      <c r="K143" s="85">
        <v>5096066.5024630539</v>
      </c>
      <c r="L143" s="85">
        <v>8251984.4006568147</v>
      </c>
      <c r="M143" s="85">
        <v>4571979.4745484404</v>
      </c>
      <c r="N143" s="84">
        <v>0</v>
      </c>
    </row>
    <row r="144" spans="1:14" x14ac:dyDescent="0.25">
      <c r="A144" s="33">
        <v>2011</v>
      </c>
      <c r="B144" s="33" t="s">
        <v>193</v>
      </c>
      <c r="C144" s="85">
        <v>22108348</v>
      </c>
      <c r="D144" s="85">
        <v>4672715.2</v>
      </c>
      <c r="E144" s="85">
        <v>2275529.6</v>
      </c>
      <c r="F144" s="85">
        <v>4652321.5999999996</v>
      </c>
      <c r="G144" s="85">
        <v>675751.2</v>
      </c>
      <c r="H144" s="85">
        <v>936336.8</v>
      </c>
      <c r="I144" s="85">
        <v>11063240</v>
      </c>
      <c r="J144" s="85">
        <v>11999576.800000001</v>
      </c>
      <c r="K144" s="85">
        <v>4896852.8</v>
      </c>
      <c r="L144" s="85">
        <v>8217590.4000000004</v>
      </c>
      <c r="M144" s="85">
        <v>4603172</v>
      </c>
      <c r="N144" s="84">
        <v>0</v>
      </c>
    </row>
    <row r="145" spans="1:14" x14ac:dyDescent="0.25">
      <c r="A145" s="33">
        <v>2012</v>
      </c>
      <c r="B145" s="33" t="s">
        <v>193</v>
      </c>
      <c r="C145" s="85">
        <v>21742688.372093022</v>
      </c>
      <c r="D145" s="85">
        <v>4551458.9147286825</v>
      </c>
      <c r="E145" s="85">
        <v>2182155.0387596898</v>
      </c>
      <c r="F145" s="85">
        <v>4434179.0697674416</v>
      </c>
      <c r="G145" s="85">
        <v>745614.72868217051</v>
      </c>
      <c r="H145" s="85">
        <v>-463668.99224806204</v>
      </c>
      <c r="I145" s="85">
        <v>10588079.069767442</v>
      </c>
      <c r="J145" s="85">
        <v>10124410.07751938</v>
      </c>
      <c r="K145" s="85">
        <v>4866172.8682170538</v>
      </c>
      <c r="L145" s="85">
        <v>8490180.6201550383</v>
      </c>
      <c r="M145" s="85">
        <v>4450170.5426356588</v>
      </c>
      <c r="N145" s="84">
        <v>0</v>
      </c>
    </row>
    <row r="146" spans="1:14" x14ac:dyDescent="0.25">
      <c r="A146" s="33">
        <v>2003</v>
      </c>
      <c r="B146" s="33" t="s">
        <v>194</v>
      </c>
      <c r="C146" s="33">
        <v>886712.32876712328</v>
      </c>
      <c r="D146" s="33">
        <v>261611.62276080082</v>
      </c>
      <c r="E146" s="33">
        <v>144246.96522655425</v>
      </c>
      <c r="F146" s="33">
        <v>230906.53319283455</v>
      </c>
      <c r="G146" s="33">
        <v>32123.403582718649</v>
      </c>
      <c r="H146" s="33">
        <v>-25031.896733403581</v>
      </c>
      <c r="I146" s="33">
        <v>404407.11275026342</v>
      </c>
      <c r="J146" s="33">
        <v>379375.21601685981</v>
      </c>
      <c r="K146" s="33">
        <v>293641.80189673335</v>
      </c>
      <c r="L146" s="33">
        <v>325034.40463645943</v>
      </c>
      <c r="M146" s="33">
        <v>78034.130663856689</v>
      </c>
      <c r="N146" s="84">
        <v>0</v>
      </c>
    </row>
    <row r="147" spans="1:14" x14ac:dyDescent="0.25">
      <c r="A147" s="33">
        <v>2004</v>
      </c>
      <c r="B147" s="33" t="s">
        <v>194</v>
      </c>
      <c r="C147" s="33">
        <v>956934.87654320989</v>
      </c>
      <c r="D147" s="33">
        <v>272985.4732510288</v>
      </c>
      <c r="E147" s="33">
        <v>149682.08847736625</v>
      </c>
      <c r="F147" s="33">
        <v>239673.10699588477</v>
      </c>
      <c r="G147" s="33">
        <v>36978.179012345681</v>
      </c>
      <c r="H147" s="33">
        <v>287.86008230452671</v>
      </c>
      <c r="I147" s="33">
        <v>420985.91563786007</v>
      </c>
      <c r="J147" s="33">
        <v>421273.77572016459</v>
      </c>
      <c r="K147" s="33">
        <v>309792.47942386824</v>
      </c>
      <c r="L147" s="33">
        <v>361768.33333333326</v>
      </c>
      <c r="M147" s="33">
        <v>80057.057613168712</v>
      </c>
      <c r="N147" s="84">
        <v>0</v>
      </c>
    </row>
    <row r="148" spans="1:14" x14ac:dyDescent="0.25">
      <c r="A148" s="33">
        <v>2005</v>
      </c>
      <c r="B148" s="33" t="s">
        <v>194</v>
      </c>
      <c r="C148" s="33">
        <v>1025740.3</v>
      </c>
      <c r="D148" s="33">
        <v>288537.84999999998</v>
      </c>
      <c r="E148" s="33">
        <v>160385.16</v>
      </c>
      <c r="F148" s="33">
        <v>252617.48</v>
      </c>
      <c r="G148" s="33">
        <v>31821.31</v>
      </c>
      <c r="H148" s="33">
        <v>50217.78</v>
      </c>
      <c r="I148" s="33">
        <v>433346.44</v>
      </c>
      <c r="J148" s="33">
        <v>483564.21</v>
      </c>
      <c r="K148" s="33">
        <v>322397.18000000005</v>
      </c>
      <c r="L148" s="33">
        <v>416471.09</v>
      </c>
      <c r="M148" s="33">
        <v>79857.73</v>
      </c>
      <c r="N148" s="84">
        <v>0</v>
      </c>
    </row>
    <row r="149" spans="1:14" x14ac:dyDescent="0.25">
      <c r="A149" s="33">
        <v>2006</v>
      </c>
      <c r="B149" s="33" t="s">
        <v>194</v>
      </c>
      <c r="C149" s="33">
        <v>1074082.536764706</v>
      </c>
      <c r="D149" s="33">
        <v>296853.28125</v>
      </c>
      <c r="E149" s="33">
        <v>164329.9724264706</v>
      </c>
      <c r="F149" s="33">
        <v>262289.82536764705</v>
      </c>
      <c r="G149" s="33">
        <v>41878.961397058825</v>
      </c>
      <c r="H149" s="33">
        <v>67865.027573529398</v>
      </c>
      <c r="I149" s="33">
        <v>447257.38970588235</v>
      </c>
      <c r="J149" s="33">
        <v>515122.41727941169</v>
      </c>
      <c r="K149" s="33">
        <v>338212.88602941175</v>
      </c>
      <c r="L149" s="33">
        <v>444723.45588235295</v>
      </c>
      <c r="M149" s="33">
        <v>78527.334558823524</v>
      </c>
      <c r="N149" s="84">
        <v>0</v>
      </c>
    </row>
    <row r="150" spans="1:14" x14ac:dyDescent="0.25">
      <c r="A150" s="33">
        <v>2007</v>
      </c>
      <c r="B150" s="33" t="s">
        <v>194</v>
      </c>
      <c r="C150" s="33">
        <v>1137852.5217391304</v>
      </c>
      <c r="D150" s="33">
        <v>311180.68695652176</v>
      </c>
      <c r="E150" s="33">
        <v>168333.20869565217</v>
      </c>
      <c r="F150" s="33">
        <v>275503.01739130431</v>
      </c>
      <c r="G150" s="33">
        <v>47603.808695652173</v>
      </c>
      <c r="H150" s="33">
        <v>61470.956521739135</v>
      </c>
      <c r="I150" s="33">
        <v>480951.18260869564</v>
      </c>
      <c r="J150" s="33">
        <v>542422.13913043484</v>
      </c>
      <c r="K150" s="33">
        <v>359208.03478260868</v>
      </c>
      <c r="L150" s="33">
        <v>460954.09565217391</v>
      </c>
      <c r="M150" s="33">
        <v>85527.913043478256</v>
      </c>
      <c r="N150" s="84">
        <v>0</v>
      </c>
    </row>
    <row r="151" spans="1:14" x14ac:dyDescent="0.25">
      <c r="A151" s="33">
        <v>2008</v>
      </c>
      <c r="B151" s="33" t="s">
        <v>194</v>
      </c>
      <c r="C151" s="33">
        <v>1152020.3112840466</v>
      </c>
      <c r="D151" s="33">
        <v>322801.4552529183</v>
      </c>
      <c r="E151" s="33">
        <v>168248.87159533074</v>
      </c>
      <c r="F151" s="33">
        <v>285843.57976653695</v>
      </c>
      <c r="G151" s="33">
        <v>51363.78988326848</v>
      </c>
      <c r="H151" s="33">
        <v>-155772</v>
      </c>
      <c r="I151" s="33">
        <v>664377.68871595326</v>
      </c>
      <c r="J151" s="33">
        <v>508605.99221789878</v>
      </c>
      <c r="K151" s="33">
        <v>374252.63035019452</v>
      </c>
      <c r="L151" s="33">
        <v>422114.1945525292</v>
      </c>
      <c r="M151" s="33">
        <v>93358.980544747086</v>
      </c>
      <c r="N151" s="84">
        <v>0</v>
      </c>
    </row>
    <row r="152" spans="1:14" x14ac:dyDescent="0.25">
      <c r="A152" s="33">
        <v>2009</v>
      </c>
      <c r="B152" s="33" t="s">
        <v>194</v>
      </c>
      <c r="C152" s="33">
        <v>1076101.7241379311</v>
      </c>
      <c r="D152" s="33">
        <v>318555.49568965519</v>
      </c>
      <c r="E152" s="33">
        <v>160903.56321839083</v>
      </c>
      <c r="F152" s="33">
        <v>285161.32183908048</v>
      </c>
      <c r="G152" s="33">
        <v>37816.961206896558</v>
      </c>
      <c r="H152" s="33">
        <v>-107066.716954023</v>
      </c>
      <c r="I152" s="33">
        <v>548367.00431034493</v>
      </c>
      <c r="J152" s="33">
        <v>441300.37356321845</v>
      </c>
      <c r="K152" s="33">
        <v>353508.39080459776</v>
      </c>
      <c r="L152" s="33">
        <v>363388.91522988514</v>
      </c>
      <c r="M152" s="33">
        <v>110965.03591954023</v>
      </c>
      <c r="N152" s="84">
        <v>0</v>
      </c>
    </row>
    <row r="153" spans="1:14" x14ac:dyDescent="0.25">
      <c r="A153" s="33">
        <v>2010</v>
      </c>
      <c r="B153" s="33" t="s">
        <v>194</v>
      </c>
      <c r="C153" s="33">
        <v>1032212.634408602</v>
      </c>
      <c r="D153" s="33">
        <v>300771.57930107525</v>
      </c>
      <c r="E153" s="33">
        <v>152591.02822580645</v>
      </c>
      <c r="F153" s="33">
        <v>267888.32661290321</v>
      </c>
      <c r="G153" s="33">
        <v>30040.947580645159</v>
      </c>
      <c r="H153" s="33">
        <v>-103891.83467741933</v>
      </c>
      <c r="I153" s="33">
        <v>532177.2244623655</v>
      </c>
      <c r="J153" s="33">
        <v>428285.38306451612</v>
      </c>
      <c r="K153" s="33">
        <v>326705.0067204301</v>
      </c>
      <c r="L153" s="33">
        <v>361332.18413978489</v>
      </c>
      <c r="M153" s="33">
        <v>101177.73521505376</v>
      </c>
      <c r="N153" s="84">
        <v>0</v>
      </c>
    </row>
    <row r="154" spans="1:14" x14ac:dyDescent="0.25">
      <c r="A154" s="33">
        <v>2011</v>
      </c>
      <c r="B154" s="33" t="s">
        <v>194</v>
      </c>
      <c r="C154" s="33">
        <v>1059646.5842550423</v>
      </c>
      <c r="D154" s="33">
        <v>301391.82823682501</v>
      </c>
      <c r="E154" s="33">
        <v>154062.98633702018</v>
      </c>
      <c r="F154" s="33">
        <v>269019.06961613533</v>
      </c>
      <c r="G154" s="33">
        <v>19307.176317501628</v>
      </c>
      <c r="H154" s="33">
        <v>-58988.822381262202</v>
      </c>
      <c r="I154" s="33">
        <v>502146.7273910215</v>
      </c>
      <c r="J154" s="33">
        <v>443157.91151594016</v>
      </c>
      <c r="K154" s="33">
        <v>316832.88223812619</v>
      </c>
      <c r="L154" s="33">
        <v>380379.73975276516</v>
      </c>
      <c r="M154" s="33">
        <v>111734.15744957713</v>
      </c>
      <c r="N154" s="84">
        <v>0</v>
      </c>
    </row>
    <row r="155" spans="1:14" x14ac:dyDescent="0.25">
      <c r="A155" s="33">
        <v>2012</v>
      </c>
      <c r="B155" s="33" t="s">
        <v>194</v>
      </c>
      <c r="C155" s="33">
        <v>1074315.1170145478</v>
      </c>
      <c r="D155" s="33">
        <v>308965.93927893741</v>
      </c>
      <c r="E155" s="33">
        <v>158589.58254269449</v>
      </c>
      <c r="F155" s="33">
        <v>272241.20177103102</v>
      </c>
      <c r="G155" s="33">
        <v>21898.899430740043</v>
      </c>
      <c r="H155" s="33">
        <v>-41298.734977862114</v>
      </c>
      <c r="I155" s="33">
        <v>509561.73308032891</v>
      </c>
      <c r="J155" s="33">
        <v>468262.99810246681</v>
      </c>
      <c r="K155" s="33">
        <v>326682.72612270719</v>
      </c>
      <c r="L155" s="33">
        <v>395024.45920303615</v>
      </c>
      <c r="M155" s="33">
        <v>106628.41872232764</v>
      </c>
      <c r="N155" s="84">
        <v>0</v>
      </c>
    </row>
    <row r="156" spans="1:14" x14ac:dyDescent="0.25">
      <c r="A156" s="33">
        <v>2003</v>
      </c>
      <c r="B156" s="33" t="s">
        <v>195</v>
      </c>
      <c r="C156" s="33">
        <v>147416.24737945493</v>
      </c>
      <c r="D156" s="33">
        <v>24257.819706498951</v>
      </c>
      <c r="E156" s="33">
        <v>13978.14465408805</v>
      </c>
      <c r="F156" s="33">
        <v>23792.379454926624</v>
      </c>
      <c r="G156" s="33">
        <v>5385.859538784066</v>
      </c>
      <c r="H156" s="33">
        <v>639.60167714884687</v>
      </c>
      <c r="I156" s="33">
        <v>49005.020964360585</v>
      </c>
      <c r="J156" s="33">
        <v>49644.622641509428</v>
      </c>
      <c r="K156" s="33">
        <v>28896.761006289307</v>
      </c>
      <c r="L156" s="33">
        <v>44047.494758909859</v>
      </c>
      <c r="M156" s="33">
        <v>16981.132075471698</v>
      </c>
      <c r="N156" s="84">
        <v>0</v>
      </c>
    </row>
    <row r="157" spans="1:14" x14ac:dyDescent="0.25">
      <c r="A157" s="33">
        <v>2004</v>
      </c>
      <c r="B157" s="33" t="s">
        <v>195</v>
      </c>
      <c r="C157" s="33">
        <v>153556.19242579324</v>
      </c>
      <c r="D157" s="33">
        <v>25628.700102354145</v>
      </c>
      <c r="E157" s="33">
        <v>14830</v>
      </c>
      <c r="F157" s="33">
        <v>25138.556806550663</v>
      </c>
      <c r="G157" s="33">
        <v>5357.8812691914018</v>
      </c>
      <c r="H157" s="33">
        <v>2205.2405322415557</v>
      </c>
      <c r="I157" s="33">
        <v>51678.01432958035</v>
      </c>
      <c r="J157" s="33">
        <v>53883.254861821901</v>
      </c>
      <c r="K157" s="33">
        <v>30163.459570112584</v>
      </c>
      <c r="L157" s="33">
        <v>48039.037871033775</v>
      </c>
      <c r="M157" s="33">
        <v>18412.27226202661</v>
      </c>
      <c r="N157" s="84">
        <v>0</v>
      </c>
    </row>
    <row r="158" spans="1:14" x14ac:dyDescent="0.25">
      <c r="A158" s="33">
        <v>2005</v>
      </c>
      <c r="B158" s="33" t="s">
        <v>195</v>
      </c>
      <c r="C158" s="33">
        <v>162896.79999999999</v>
      </c>
      <c r="D158" s="33">
        <v>27036.47</v>
      </c>
      <c r="E158" s="33">
        <v>16560.38</v>
      </c>
      <c r="F158" s="33">
        <v>26522.7</v>
      </c>
      <c r="G158" s="33">
        <v>5779.3</v>
      </c>
      <c r="H158" s="33">
        <v>2670.33</v>
      </c>
      <c r="I158" s="33">
        <v>55302.37</v>
      </c>
      <c r="J158" s="33">
        <v>57972.7</v>
      </c>
      <c r="K158" s="33">
        <v>31945.75</v>
      </c>
      <c r="L158" s="33">
        <v>51661.67</v>
      </c>
      <c r="M158" s="33">
        <v>20259.36</v>
      </c>
      <c r="N158" s="84">
        <v>0</v>
      </c>
    </row>
    <row r="159" spans="1:14" x14ac:dyDescent="0.25">
      <c r="A159" s="33">
        <v>2006</v>
      </c>
      <c r="B159" s="33" t="s">
        <v>195</v>
      </c>
      <c r="C159" s="33">
        <v>171900.77444336883</v>
      </c>
      <c r="D159" s="33">
        <v>28873.126815101645</v>
      </c>
      <c r="E159" s="33">
        <v>17578.112294288479</v>
      </c>
      <c r="F159" s="33">
        <v>28329.903194578896</v>
      </c>
      <c r="G159" s="33">
        <v>6592.3330106485964</v>
      </c>
      <c r="H159" s="33">
        <v>4997.3959341723139</v>
      </c>
      <c r="I159" s="33">
        <v>59220.958373668924</v>
      </c>
      <c r="J159" s="33">
        <v>64218.36398838336</v>
      </c>
      <c r="K159" s="33">
        <v>34332.923523717334</v>
      </c>
      <c r="L159" s="33">
        <v>57036.766698935142</v>
      </c>
      <c r="M159" s="33">
        <v>21848.044530493709</v>
      </c>
      <c r="N159" s="84">
        <v>0</v>
      </c>
    </row>
    <row r="160" spans="1:14" x14ac:dyDescent="0.25">
      <c r="A160" s="33">
        <v>2007</v>
      </c>
      <c r="B160" s="33" t="s">
        <v>195</v>
      </c>
      <c r="C160" s="33">
        <v>180451.66508087536</v>
      </c>
      <c r="D160" s="33">
        <v>31197.040913415793</v>
      </c>
      <c r="E160" s="33">
        <v>18931.512844909612</v>
      </c>
      <c r="F160" s="33">
        <v>30956.74595623216</v>
      </c>
      <c r="G160" s="33">
        <v>8439.3244529019994</v>
      </c>
      <c r="H160" s="33">
        <v>281.67459562321602</v>
      </c>
      <c r="I160" s="33">
        <v>66235.528068506173</v>
      </c>
      <c r="J160" s="33">
        <v>66517.202664129407</v>
      </c>
      <c r="K160" s="33">
        <v>38387.221693625113</v>
      </c>
      <c r="L160" s="33">
        <v>58772.921027592769</v>
      </c>
      <c r="M160" s="33">
        <v>24215.699333967652</v>
      </c>
      <c r="N160" s="84">
        <v>0</v>
      </c>
    </row>
    <row r="161" spans="1:14" x14ac:dyDescent="0.25">
      <c r="A161" s="33">
        <v>2008</v>
      </c>
      <c r="B161" s="33" t="s">
        <v>195</v>
      </c>
      <c r="C161" s="33">
        <v>176542.11557296768</v>
      </c>
      <c r="D161" s="33">
        <v>33835.25954946132</v>
      </c>
      <c r="E161" s="33">
        <v>20763.065621939277</v>
      </c>
      <c r="F161" s="33">
        <v>33719.853085210583</v>
      </c>
      <c r="G161" s="33">
        <v>9567.8158667972584</v>
      </c>
      <c r="H161" s="33">
        <v>-13034.857982370226</v>
      </c>
      <c r="I161" s="33">
        <v>75485.25954946132</v>
      </c>
      <c r="J161" s="33">
        <v>62450.391772771793</v>
      </c>
      <c r="K161" s="33">
        <v>42134.289911851112</v>
      </c>
      <c r="L161" s="33">
        <v>54263.095004897164</v>
      </c>
      <c r="M161" s="33">
        <v>28034.730656219399</v>
      </c>
      <c r="N161" s="84">
        <v>0</v>
      </c>
    </row>
    <row r="162" spans="1:14" x14ac:dyDescent="0.25">
      <c r="A162" s="33">
        <v>2009</v>
      </c>
      <c r="B162" s="33" t="s">
        <v>195</v>
      </c>
      <c r="C162" s="33">
        <v>165258.14663951119</v>
      </c>
      <c r="D162" s="33">
        <v>34468.034623217922</v>
      </c>
      <c r="E162" s="33">
        <v>21084.307535641547</v>
      </c>
      <c r="F162" s="33">
        <v>33880.234215885946</v>
      </c>
      <c r="G162" s="33">
        <v>6185.8146639511197</v>
      </c>
      <c r="H162" s="33">
        <v>-22570.957230142565</v>
      </c>
      <c r="I162" s="33">
        <v>79560.183299389013</v>
      </c>
      <c r="J162" s="33">
        <v>56989.226069246433</v>
      </c>
      <c r="K162" s="33">
        <v>39401.038696537675</v>
      </c>
      <c r="L162" s="33">
        <v>48729.898167006097</v>
      </c>
      <c r="M162" s="33">
        <v>31122.006109979633</v>
      </c>
      <c r="N162" s="84">
        <v>0</v>
      </c>
    </row>
    <row r="163" spans="1:14" x14ac:dyDescent="0.25">
      <c r="A163" s="33">
        <v>2010</v>
      </c>
      <c r="B163" s="33" t="s">
        <v>195</v>
      </c>
      <c r="C163" s="33">
        <v>163491.93381592556</v>
      </c>
      <c r="D163" s="33">
        <v>32510.103412616339</v>
      </c>
      <c r="E163" s="33">
        <v>19942.471561530507</v>
      </c>
      <c r="F163" s="33">
        <v>31442.399172699068</v>
      </c>
      <c r="G163" s="33">
        <v>5490.806618407446</v>
      </c>
      <c r="H163" s="33">
        <v>-50049.896587383657</v>
      </c>
      <c r="I163" s="33">
        <v>107080.79627714581</v>
      </c>
      <c r="J163" s="33">
        <v>57030.899689762147</v>
      </c>
      <c r="K163" s="33">
        <v>36631.230610134444</v>
      </c>
      <c r="L163" s="33">
        <v>47894.736297828342</v>
      </c>
      <c r="M163" s="33">
        <v>31317.063081695967</v>
      </c>
      <c r="N163" s="84">
        <v>0</v>
      </c>
    </row>
    <row r="164" spans="1:14" x14ac:dyDescent="0.25">
      <c r="A164" s="33">
        <v>2011</v>
      </c>
      <c r="B164" s="33" t="s">
        <v>195</v>
      </c>
      <c r="C164" s="33">
        <v>167111.71634121277</v>
      </c>
      <c r="D164" s="33">
        <v>31640.935251798561</v>
      </c>
      <c r="E164" s="33">
        <v>19643.288797533402</v>
      </c>
      <c r="F164" s="33">
        <v>30723.175745118191</v>
      </c>
      <c r="G164" s="33">
        <v>4116.2076053442961</v>
      </c>
      <c r="H164" s="33">
        <v>-21812.939362795478</v>
      </c>
      <c r="I164" s="33">
        <v>78679.804727646449</v>
      </c>
      <c r="J164" s="33">
        <v>56866.875642343271</v>
      </c>
      <c r="K164" s="33">
        <v>34158.663926002053</v>
      </c>
      <c r="L164" s="33">
        <v>49088.170606372048</v>
      </c>
      <c r="M164" s="33">
        <v>31589.455292908526</v>
      </c>
      <c r="N164" s="84">
        <v>0</v>
      </c>
    </row>
    <row r="165" spans="1:14" x14ac:dyDescent="0.25">
      <c r="A165" s="33">
        <v>2012</v>
      </c>
      <c r="B165" s="33" t="s">
        <v>195</v>
      </c>
      <c r="C165" s="33">
        <v>167283.67346938775</v>
      </c>
      <c r="D165" s="33">
        <v>30575.173469387755</v>
      </c>
      <c r="E165" s="33">
        <v>19167.663265306124</v>
      </c>
      <c r="F165" s="33">
        <v>30032.836734693876</v>
      </c>
      <c r="G165" s="33">
        <v>3204.0102040816328</v>
      </c>
      <c r="H165" s="33">
        <v>-13557.65306122449</v>
      </c>
      <c r="I165" s="33">
        <v>71235.326530612248</v>
      </c>
      <c r="J165" s="33">
        <v>57677.673469387752</v>
      </c>
      <c r="K165" s="33">
        <v>32542.795918367341</v>
      </c>
      <c r="L165" s="33">
        <v>50106.418367346938</v>
      </c>
      <c r="M165" s="33">
        <v>31385.397959183672</v>
      </c>
      <c r="N165" s="84">
        <v>0</v>
      </c>
    </row>
    <row r="166" spans="1:14" x14ac:dyDescent="0.25">
      <c r="A166" s="33">
        <v>2003</v>
      </c>
      <c r="B166" s="33" t="s">
        <v>196</v>
      </c>
      <c r="C166" s="33">
        <v>548178.04878048773</v>
      </c>
      <c r="D166" s="33">
        <v>166531.57378048779</v>
      </c>
      <c r="E166" s="33">
        <v>72825.488567073175</v>
      </c>
      <c r="F166" s="33">
        <v>152168.06158536585</v>
      </c>
      <c r="G166" s="33">
        <v>13466.359024390242</v>
      </c>
      <c r="H166" s="33">
        <v>-44724.9206605691</v>
      </c>
      <c r="I166" s="33">
        <v>295973.59471544711</v>
      </c>
      <c r="J166" s="33">
        <v>251248.81178861787</v>
      </c>
      <c r="K166" s="33">
        <v>176754.87637195122</v>
      </c>
      <c r="L166" s="33">
        <v>202369.47802845528</v>
      </c>
      <c r="M166" s="33">
        <v>66850.112571138205</v>
      </c>
      <c r="N166" s="84">
        <v>0</v>
      </c>
    </row>
    <row r="167" spans="1:14" x14ac:dyDescent="0.25">
      <c r="A167" s="33">
        <v>2004</v>
      </c>
      <c r="B167" s="33" t="s">
        <v>196</v>
      </c>
      <c r="C167" s="33">
        <v>571735.62058526743</v>
      </c>
      <c r="D167" s="33">
        <v>165740.22936427852</v>
      </c>
      <c r="E167" s="33">
        <v>73774.84862764884</v>
      </c>
      <c r="F167" s="33">
        <v>151314.42805247227</v>
      </c>
      <c r="G167" s="33">
        <v>11275.530282542886</v>
      </c>
      <c r="H167" s="33">
        <v>-35349.365227043396</v>
      </c>
      <c r="I167" s="33">
        <v>290626.41947527748</v>
      </c>
      <c r="J167" s="33">
        <v>255276.5409687185</v>
      </c>
      <c r="K167" s="33">
        <v>172569.53477295663</v>
      </c>
      <c r="L167" s="33">
        <v>210788.72224016144</v>
      </c>
      <c r="M167" s="33">
        <v>63931.517003027249</v>
      </c>
      <c r="N167" s="84">
        <v>0</v>
      </c>
    </row>
    <row r="168" spans="1:14" x14ac:dyDescent="0.25">
      <c r="A168" s="33">
        <v>2005</v>
      </c>
      <c r="B168" s="33" t="s">
        <v>196</v>
      </c>
      <c r="C168" s="33">
        <v>600012.80000000005</v>
      </c>
      <c r="D168" s="33">
        <v>170088.56</v>
      </c>
      <c r="E168" s="33">
        <v>74559.083240000007</v>
      </c>
      <c r="F168" s="33">
        <v>155193.677</v>
      </c>
      <c r="G168" s="33">
        <v>10512.38291</v>
      </c>
      <c r="H168" s="33">
        <v>-30469.678399999997</v>
      </c>
      <c r="I168" s="33">
        <v>296288.53399999999</v>
      </c>
      <c r="J168" s="33">
        <v>265818.89390000002</v>
      </c>
      <c r="K168" s="33">
        <v>175583.58136999997</v>
      </c>
      <c r="L168" s="33">
        <v>221770.39414000002</v>
      </c>
      <c r="M168" s="33">
        <v>64454.304550000001</v>
      </c>
      <c r="N168" s="84">
        <v>0</v>
      </c>
    </row>
    <row r="169" spans="1:14" x14ac:dyDescent="0.25">
      <c r="A169" s="33">
        <v>2006</v>
      </c>
      <c r="B169" s="33" t="s">
        <v>196</v>
      </c>
      <c r="C169" s="33">
        <v>632193.93939393945</v>
      </c>
      <c r="D169" s="33">
        <v>176378.33088954058</v>
      </c>
      <c r="E169" s="33">
        <v>76638.480019550349</v>
      </c>
      <c r="F169" s="33">
        <v>161108.52991202346</v>
      </c>
      <c r="G169" s="33">
        <v>10261.879208211145</v>
      </c>
      <c r="H169" s="33">
        <v>-16830.281857282502</v>
      </c>
      <c r="I169" s="33">
        <v>302137.57155425224</v>
      </c>
      <c r="J169" s="33">
        <v>285307.31348973612</v>
      </c>
      <c r="K169" s="33">
        <v>184222.93263929622</v>
      </c>
      <c r="L169" s="33">
        <v>235610.81452590422</v>
      </c>
      <c r="M169" s="33">
        <v>66706.055053763441</v>
      </c>
      <c r="N169" s="84">
        <v>0</v>
      </c>
    </row>
    <row r="170" spans="1:14" x14ac:dyDescent="0.25">
      <c r="A170" s="33">
        <v>2007</v>
      </c>
      <c r="B170" s="33" t="s">
        <v>196</v>
      </c>
      <c r="C170" s="33">
        <v>666686.92682926834</v>
      </c>
      <c r="D170" s="33">
        <v>183359.94780487803</v>
      </c>
      <c r="E170" s="33">
        <v>79035.277521951211</v>
      </c>
      <c r="F170" s="33">
        <v>166201.69853658538</v>
      </c>
      <c r="G170" s="33">
        <v>11398.27723902439</v>
      </c>
      <c r="H170" s="33">
        <v>-10676.605121951219</v>
      </c>
      <c r="I170" s="33">
        <v>309924.68907317071</v>
      </c>
      <c r="J170" s="33">
        <v>299248.05209756095</v>
      </c>
      <c r="K170" s="33">
        <v>190279.94815609755</v>
      </c>
      <c r="L170" s="33">
        <v>250724.79966829266</v>
      </c>
      <c r="M170" s="33">
        <v>68293.424624390245</v>
      </c>
      <c r="N170" s="84">
        <v>0</v>
      </c>
    </row>
    <row r="171" spans="1:14" x14ac:dyDescent="0.25">
      <c r="A171" s="33">
        <v>2008</v>
      </c>
      <c r="B171" s="33" t="s">
        <v>196</v>
      </c>
      <c r="C171" s="33">
        <v>693890.30710172746</v>
      </c>
      <c r="D171" s="33">
        <v>189934.1190019194</v>
      </c>
      <c r="E171" s="33">
        <v>83087.269299424181</v>
      </c>
      <c r="F171" s="33">
        <v>172644.1547024952</v>
      </c>
      <c r="G171" s="33">
        <v>12375.183349328214</v>
      </c>
      <c r="H171" s="33">
        <v>-27477.330259117083</v>
      </c>
      <c r="I171" s="33">
        <v>318863.71564299427</v>
      </c>
      <c r="J171" s="33">
        <v>291386.42293666024</v>
      </c>
      <c r="K171" s="33">
        <v>197290.11077735125</v>
      </c>
      <c r="L171" s="33">
        <v>242863.67887715928</v>
      </c>
      <c r="M171" s="33">
        <v>70854.453675623794</v>
      </c>
      <c r="N171" s="84">
        <v>0</v>
      </c>
    </row>
    <row r="172" spans="1:14" x14ac:dyDescent="0.25">
      <c r="A172" s="33">
        <v>2009</v>
      </c>
      <c r="B172" s="33" t="s">
        <v>196</v>
      </c>
      <c r="C172" s="33">
        <v>702071.12740604952</v>
      </c>
      <c r="D172" s="33">
        <v>189363.62584784604</v>
      </c>
      <c r="E172" s="33">
        <v>82815.675756186989</v>
      </c>
      <c r="F172" s="33">
        <v>171730.94124656278</v>
      </c>
      <c r="G172" s="33">
        <v>11927.991054078828</v>
      </c>
      <c r="H172" s="33">
        <v>-46964.150769935834</v>
      </c>
      <c r="I172" s="33">
        <v>321328.24463794689</v>
      </c>
      <c r="J172" s="33">
        <v>274364.07598533452</v>
      </c>
      <c r="K172" s="33">
        <v>196486.06210815764</v>
      </c>
      <c r="L172" s="33">
        <v>228390.33121906509</v>
      </c>
      <c r="M172" s="33">
        <v>74847.813180568308</v>
      </c>
      <c r="N172" s="84">
        <v>0</v>
      </c>
    </row>
    <row r="173" spans="1:14" x14ac:dyDescent="0.25">
      <c r="A173" s="33">
        <v>2010</v>
      </c>
      <c r="B173" s="33" t="s">
        <v>196</v>
      </c>
      <c r="C173" s="33">
        <v>733939.49504057702</v>
      </c>
      <c r="D173" s="33">
        <v>197625.70829576196</v>
      </c>
      <c r="E173" s="33">
        <v>86801.141830477893</v>
      </c>
      <c r="F173" s="33">
        <v>179296.50252479714</v>
      </c>
      <c r="G173" s="33">
        <v>12286.817087466185</v>
      </c>
      <c r="H173" s="33">
        <v>-35575.00601442741</v>
      </c>
      <c r="I173" s="33">
        <v>331200.53742110007</v>
      </c>
      <c r="J173" s="33">
        <v>295625.71848512173</v>
      </c>
      <c r="K173" s="33">
        <v>204345.86385031563</v>
      </c>
      <c r="L173" s="33">
        <v>246552.56752028855</v>
      </c>
      <c r="M173" s="33">
        <v>77436.593913435529</v>
      </c>
      <c r="N173" s="84">
        <v>0</v>
      </c>
    </row>
    <row r="174" spans="1:14" x14ac:dyDescent="0.25">
      <c r="A174" s="33">
        <v>2011</v>
      </c>
      <c r="B174" s="33" t="s">
        <v>196</v>
      </c>
      <c r="C174" s="33">
        <v>765429.06057945557</v>
      </c>
      <c r="D174" s="33">
        <v>204770.10869183493</v>
      </c>
      <c r="E174" s="33">
        <v>90039.890079016681</v>
      </c>
      <c r="F174" s="33">
        <v>185336.35838454784</v>
      </c>
      <c r="G174" s="33">
        <v>13564.430509218611</v>
      </c>
      <c r="H174" s="33">
        <v>-33832.898463564525</v>
      </c>
      <c r="I174" s="33">
        <v>341563.00965759432</v>
      </c>
      <c r="J174" s="33">
        <v>307729.80245829676</v>
      </c>
      <c r="K174" s="33">
        <v>212759.09525021943</v>
      </c>
      <c r="L174" s="33">
        <v>258125.18080772608</v>
      </c>
      <c r="M174" s="33">
        <v>79991.650438981553</v>
      </c>
      <c r="N174" s="84">
        <v>0</v>
      </c>
    </row>
    <row r="175" spans="1:14" x14ac:dyDescent="0.25">
      <c r="A175" s="33">
        <v>2012</v>
      </c>
      <c r="B175" s="33" t="s">
        <v>196</v>
      </c>
      <c r="C175" s="33"/>
      <c r="D175" s="33"/>
      <c r="E175" s="33"/>
      <c r="F175" s="33"/>
      <c r="G175" s="33"/>
      <c r="H175" s="33"/>
      <c r="I175" s="33"/>
      <c r="J175" s="33"/>
      <c r="K175" s="33"/>
      <c r="L175" s="33"/>
      <c r="M175" s="33"/>
      <c r="N175" s="84">
        <v>0</v>
      </c>
    </row>
    <row r="176" spans="1:14" x14ac:dyDescent="0.25">
      <c r="A176" s="33">
        <v>2003</v>
      </c>
      <c r="B176" s="33" t="s">
        <v>197</v>
      </c>
      <c r="C176" s="33">
        <v>1399218.0396246091</v>
      </c>
      <c r="D176" s="33">
        <v>255290.92805005211</v>
      </c>
      <c r="E176" s="33">
        <v>150937.43482794578</v>
      </c>
      <c r="F176" s="33">
        <v>273055.26590198121</v>
      </c>
      <c r="G176" s="33">
        <v>34340.980187695517</v>
      </c>
      <c r="H176" s="33">
        <v>-51019.812304483836</v>
      </c>
      <c r="I176" s="33">
        <v>672704.90093847748</v>
      </c>
      <c r="J176" s="33">
        <v>621685.08863399376</v>
      </c>
      <c r="K176" s="33">
        <v>283343.06569343066</v>
      </c>
      <c r="L176" s="33">
        <v>574101.14702815434</v>
      </c>
      <c r="M176" s="33">
        <v>291282.58602711157</v>
      </c>
      <c r="N176" s="84">
        <v>0</v>
      </c>
    </row>
    <row r="177" spans="1:14" x14ac:dyDescent="0.25">
      <c r="A177" s="33">
        <v>2004</v>
      </c>
      <c r="B177" s="33" t="s">
        <v>197</v>
      </c>
      <c r="C177" s="33">
        <v>1423348.5743380855</v>
      </c>
      <c r="D177" s="33">
        <v>260449.08350305498</v>
      </c>
      <c r="E177" s="33">
        <v>152613.03462321791</v>
      </c>
      <c r="F177" s="33">
        <v>280105.9063136456</v>
      </c>
      <c r="G177" s="33">
        <v>34184.317718940933</v>
      </c>
      <c r="H177" s="33">
        <v>-50772.912423625254</v>
      </c>
      <c r="I177" s="33">
        <v>676474.54175152746</v>
      </c>
      <c r="J177" s="33">
        <v>625701.62932790222</v>
      </c>
      <c r="K177" s="33">
        <v>287371.69042769854</v>
      </c>
      <c r="L177" s="33">
        <v>575092.66802443995</v>
      </c>
      <c r="M177" s="33">
        <v>299539.71486761712</v>
      </c>
      <c r="N177" s="84">
        <v>0</v>
      </c>
    </row>
    <row r="178" spans="1:14" x14ac:dyDescent="0.25">
      <c r="A178" s="33">
        <v>2005</v>
      </c>
      <c r="B178" s="33" t="s">
        <v>197</v>
      </c>
      <c r="C178" s="33">
        <v>1436379.5</v>
      </c>
      <c r="D178" s="33">
        <v>267557</v>
      </c>
      <c r="E178" s="33">
        <v>156542</v>
      </c>
      <c r="F178" s="33">
        <v>289427</v>
      </c>
      <c r="G178" s="33">
        <v>33877</v>
      </c>
      <c r="H178" s="33">
        <v>-64526</v>
      </c>
      <c r="I178" s="33">
        <v>688251</v>
      </c>
      <c r="J178" s="33">
        <v>623725</v>
      </c>
      <c r="K178" s="33">
        <v>291412</v>
      </c>
      <c r="L178" s="33">
        <v>575647</v>
      </c>
      <c r="M178" s="33">
        <v>304900</v>
      </c>
      <c r="N178" s="84">
        <v>0</v>
      </c>
    </row>
    <row r="179" spans="1:14" x14ac:dyDescent="0.25">
      <c r="A179" s="33">
        <v>2006</v>
      </c>
      <c r="B179" s="33" t="s">
        <v>197</v>
      </c>
      <c r="C179" s="33">
        <v>1468074.0412979349</v>
      </c>
      <c r="D179" s="33">
        <v>270427.72861356934</v>
      </c>
      <c r="E179" s="33">
        <v>160491.64208456242</v>
      </c>
      <c r="F179" s="33">
        <v>293189.77384464111</v>
      </c>
      <c r="G179" s="33">
        <v>34411.012782694197</v>
      </c>
      <c r="H179" s="33">
        <v>-50076.696165191737</v>
      </c>
      <c r="I179" s="33">
        <v>711283.18584070797</v>
      </c>
      <c r="J179" s="33">
        <v>661206.48967551626</v>
      </c>
      <c r="K179" s="33">
        <v>294671.58308751229</v>
      </c>
      <c r="L179" s="33">
        <v>612142.57620452309</v>
      </c>
      <c r="M179" s="33">
        <v>310158.30875122908</v>
      </c>
      <c r="N179" s="84">
        <v>0</v>
      </c>
    </row>
    <row r="180" spans="1:14" x14ac:dyDescent="0.25">
      <c r="A180" s="33">
        <v>2007</v>
      </c>
      <c r="B180" s="33" t="s">
        <v>197</v>
      </c>
      <c r="C180" s="33">
        <v>1492986.4553314121</v>
      </c>
      <c r="D180" s="33">
        <v>269386.16714697407</v>
      </c>
      <c r="E180" s="33">
        <v>157605.18731988475</v>
      </c>
      <c r="F180" s="33">
        <v>291395.77329490875</v>
      </c>
      <c r="G180" s="33">
        <v>34702.209414024976</v>
      </c>
      <c r="H180" s="33">
        <v>-23731.988472622481</v>
      </c>
      <c r="I180" s="33">
        <v>711113.35254562926</v>
      </c>
      <c r="J180" s="33">
        <v>687381.36407300679</v>
      </c>
      <c r="K180" s="33">
        <v>295075.88856868399</v>
      </c>
      <c r="L180" s="33">
        <v>638085.49471661868</v>
      </c>
      <c r="M180" s="33">
        <v>316797.31027857831</v>
      </c>
      <c r="N180" s="84">
        <v>0</v>
      </c>
    </row>
    <row r="181" spans="1:14" x14ac:dyDescent="0.25">
      <c r="A181" s="33">
        <v>2008</v>
      </c>
      <c r="B181" s="33" t="s">
        <v>197</v>
      </c>
      <c r="C181" s="33">
        <v>1474853.8389513108</v>
      </c>
      <c r="D181" s="33">
        <v>273288.38951310865</v>
      </c>
      <c r="E181" s="33">
        <v>158863.29588014982</v>
      </c>
      <c r="F181" s="33">
        <v>295323.97003745317</v>
      </c>
      <c r="G181" s="33">
        <v>32982.209737827718</v>
      </c>
      <c r="H181" s="33">
        <v>-39424.15730337079</v>
      </c>
      <c r="I181" s="33">
        <v>716794.94382022473</v>
      </c>
      <c r="J181" s="33">
        <v>677370.78651685396</v>
      </c>
      <c r="K181" s="33">
        <v>296131.08614232211</v>
      </c>
      <c r="L181" s="33">
        <v>629010.29962546821</v>
      </c>
      <c r="M181" s="33">
        <v>322586.14232209738</v>
      </c>
      <c r="N181" s="84">
        <v>0</v>
      </c>
    </row>
    <row r="182" spans="1:14" x14ac:dyDescent="0.25">
      <c r="A182" s="33">
        <v>2009</v>
      </c>
      <c r="B182" s="33" t="s">
        <v>197</v>
      </c>
      <c r="C182" s="33">
        <v>1394215.6880733946</v>
      </c>
      <c r="D182" s="33">
        <v>275040.36697247706</v>
      </c>
      <c r="E182" s="33">
        <v>156926.60550458715</v>
      </c>
      <c r="F182" s="33">
        <v>297875.22935779818</v>
      </c>
      <c r="G182" s="33">
        <v>35172.477064220184</v>
      </c>
      <c r="H182" s="33">
        <v>-75455.963302752294</v>
      </c>
      <c r="I182" s="33">
        <v>723266.97247706424</v>
      </c>
      <c r="J182" s="33">
        <v>647811.00917431188</v>
      </c>
      <c r="K182" s="33">
        <v>300031.19266055047</v>
      </c>
      <c r="L182" s="33">
        <v>599448.62385321106</v>
      </c>
      <c r="M182" s="33">
        <v>333203.66972477065</v>
      </c>
      <c r="N182" s="84">
        <v>0</v>
      </c>
    </row>
    <row r="183" spans="1:14" x14ac:dyDescent="0.25">
      <c r="A183" s="33">
        <v>2010</v>
      </c>
      <c r="B183" s="33" t="s">
        <v>197</v>
      </c>
      <c r="C183" s="33">
        <v>1418542.5959780621</v>
      </c>
      <c r="D183" s="33">
        <v>276374.77148080437</v>
      </c>
      <c r="E183" s="33">
        <v>157223.03473491772</v>
      </c>
      <c r="F183" s="33">
        <v>298905.85009140766</v>
      </c>
      <c r="G183" s="33">
        <v>29597.806215722117</v>
      </c>
      <c r="H183" s="33">
        <v>-61559.41499085923</v>
      </c>
      <c r="I183" s="33">
        <v>714822.66910420475</v>
      </c>
      <c r="J183" s="33">
        <v>653263.25411334552</v>
      </c>
      <c r="K183" s="33">
        <v>295458.86654478975</v>
      </c>
      <c r="L183" s="33">
        <v>604050.27422303474</v>
      </c>
      <c r="M183" s="33">
        <v>338495.42961608776</v>
      </c>
      <c r="N183" s="84">
        <v>0</v>
      </c>
    </row>
    <row r="184" spans="1:14" x14ac:dyDescent="0.25">
      <c r="A184" s="33">
        <v>2011</v>
      </c>
      <c r="B184" s="33" t="s">
        <v>197</v>
      </c>
      <c r="C184" s="33">
        <v>1425076.7357980162</v>
      </c>
      <c r="D184" s="33">
        <v>270024.34625788999</v>
      </c>
      <c r="E184" s="33">
        <v>152050.49594229035</v>
      </c>
      <c r="F184" s="33">
        <v>290399.45897204685</v>
      </c>
      <c r="G184" s="33">
        <v>28875.563570784489</v>
      </c>
      <c r="H184" s="33">
        <v>-52988.277727682595</v>
      </c>
      <c r="I184" s="33">
        <v>709807.03336339036</v>
      </c>
      <c r="J184" s="33">
        <v>656818.75563570776</v>
      </c>
      <c r="K184" s="33">
        <v>284675.38322813343</v>
      </c>
      <c r="L184" s="33">
        <v>605518.4851217313</v>
      </c>
      <c r="M184" s="33">
        <v>337779.98196573486</v>
      </c>
      <c r="N184" s="84">
        <v>0</v>
      </c>
    </row>
    <row r="185" spans="1:14" x14ac:dyDescent="0.25">
      <c r="A185" s="33">
        <v>2012</v>
      </c>
      <c r="B185" s="33" t="s">
        <v>197</v>
      </c>
      <c r="C185" s="33">
        <v>1389193.2624113476</v>
      </c>
      <c r="D185" s="33">
        <v>260358.1560283688</v>
      </c>
      <c r="E185" s="33">
        <v>147059.39716312056</v>
      </c>
      <c r="F185" s="33">
        <v>279216.3120567376</v>
      </c>
      <c r="G185" s="33">
        <v>25788.120567375889</v>
      </c>
      <c r="H185" s="33">
        <v>-39977.836879432623</v>
      </c>
      <c r="I185" s="33">
        <v>702644.50354609929</v>
      </c>
      <c r="J185" s="33">
        <v>662666.66666666663</v>
      </c>
      <c r="K185" s="33">
        <v>275145.39007092197</v>
      </c>
      <c r="L185" s="33">
        <v>611466.3120567376</v>
      </c>
      <c r="M185" s="33">
        <v>335952.1276595745</v>
      </c>
      <c r="N185" s="84">
        <v>0</v>
      </c>
    </row>
    <row r="186" spans="1:14" x14ac:dyDescent="0.25">
      <c r="A186" s="33">
        <v>2003</v>
      </c>
      <c r="B186" s="33" t="s">
        <v>198</v>
      </c>
      <c r="C186" s="33">
        <v>485739824.73222977</v>
      </c>
      <c r="D186" s="33"/>
      <c r="E186" s="33"/>
      <c r="F186" s="33"/>
      <c r="G186" s="33"/>
      <c r="H186" s="33"/>
      <c r="I186" s="33"/>
      <c r="J186" s="33"/>
      <c r="K186" s="33"/>
      <c r="L186" s="33"/>
      <c r="M186" s="33"/>
      <c r="N186" s="84">
        <v>0</v>
      </c>
    </row>
    <row r="187" spans="1:14" x14ac:dyDescent="0.25">
      <c r="A187" s="33">
        <v>2004</v>
      </c>
      <c r="B187" s="33" t="s">
        <v>198</v>
      </c>
      <c r="C187" s="33">
        <v>497260908.19348472</v>
      </c>
      <c r="D187" s="33"/>
      <c r="E187" s="33"/>
      <c r="F187" s="33"/>
      <c r="G187" s="33"/>
      <c r="H187" s="33"/>
      <c r="I187" s="33"/>
      <c r="J187" s="33"/>
      <c r="K187" s="33"/>
      <c r="L187" s="33"/>
      <c r="M187" s="33"/>
      <c r="N187" s="84">
        <v>0</v>
      </c>
    </row>
    <row r="188" spans="1:14" x14ac:dyDescent="0.25">
      <c r="A188" s="33">
        <v>2005</v>
      </c>
      <c r="B188" s="33" t="s">
        <v>198</v>
      </c>
      <c r="C188" s="33">
        <v>503903000</v>
      </c>
      <c r="D188" s="33">
        <v>65737500</v>
      </c>
      <c r="E188" s="33">
        <v>31616900</v>
      </c>
      <c r="F188" s="33">
        <v>92468100</v>
      </c>
      <c r="G188" s="33">
        <v>18044500</v>
      </c>
      <c r="H188" s="33">
        <v>-24258000</v>
      </c>
      <c r="I188" s="33">
        <v>183586500</v>
      </c>
      <c r="J188" s="33">
        <v>159328600</v>
      </c>
      <c r="K188" s="33">
        <v>75508800</v>
      </c>
      <c r="L188" s="33">
        <v>138463200</v>
      </c>
      <c r="M188" s="33">
        <v>94342100</v>
      </c>
      <c r="N188" s="84">
        <v>0</v>
      </c>
    </row>
    <row r="189" spans="1:14" x14ac:dyDescent="0.25">
      <c r="A189" s="33">
        <v>2006</v>
      </c>
      <c r="B189" s="33" t="s">
        <v>198</v>
      </c>
      <c r="C189" s="33">
        <v>512322548.02831137</v>
      </c>
      <c r="D189" s="33">
        <v>65794944.388270974</v>
      </c>
      <c r="E189" s="33">
        <v>31945904.954499494</v>
      </c>
      <c r="F189" s="33">
        <v>92989079.878665313</v>
      </c>
      <c r="G189" s="33">
        <v>17155106.167846307</v>
      </c>
      <c r="H189" s="33">
        <v>-6567340.7482305355</v>
      </c>
      <c r="I189" s="33">
        <v>184224469.16076845</v>
      </c>
      <c r="J189" s="33">
        <v>177657027.30030334</v>
      </c>
      <c r="K189" s="33">
        <v>74007886.754297271</v>
      </c>
      <c r="L189" s="33">
        <v>148119919.11021233</v>
      </c>
      <c r="M189" s="33">
        <v>97524671.385237604</v>
      </c>
      <c r="N189" s="84">
        <v>0</v>
      </c>
    </row>
    <row r="190" spans="1:14" x14ac:dyDescent="0.25">
      <c r="A190" s="33">
        <v>2007</v>
      </c>
      <c r="B190" s="33" t="s">
        <v>198</v>
      </c>
      <c r="C190" s="33">
        <v>523444081.63265306</v>
      </c>
      <c r="D190" s="33">
        <v>66305612.244897962</v>
      </c>
      <c r="E190" s="33">
        <v>32250306.122448981</v>
      </c>
      <c r="F190" s="33">
        <v>94686632.653061226</v>
      </c>
      <c r="G190" s="33">
        <v>16411122.448979592</v>
      </c>
      <c r="H190" s="33">
        <v>-10928775.510204082</v>
      </c>
      <c r="I190" s="33">
        <v>187300816.32653061</v>
      </c>
      <c r="J190" s="33">
        <v>176372142.85714287</v>
      </c>
      <c r="K190" s="33">
        <v>73290918.367346942</v>
      </c>
      <c r="L190" s="33">
        <v>153156428.57142857</v>
      </c>
      <c r="M190" s="33">
        <v>100761734.69387755</v>
      </c>
      <c r="N190" s="84">
        <v>0</v>
      </c>
    </row>
    <row r="191" spans="1:14" x14ac:dyDescent="0.25">
      <c r="A191" s="33">
        <v>2008</v>
      </c>
      <c r="B191" s="33" t="s">
        <v>198</v>
      </c>
      <c r="C191" s="33">
        <v>518313650.46535677</v>
      </c>
      <c r="D191" s="33">
        <v>66717683.557393998</v>
      </c>
      <c r="E191" s="33">
        <v>32338986.556359876</v>
      </c>
      <c r="F191" s="33">
        <v>96193795.24301964</v>
      </c>
      <c r="G191" s="33">
        <v>15682316.442605998</v>
      </c>
      <c r="H191" s="33">
        <v>-9617269.9069286454</v>
      </c>
      <c r="I191" s="33">
        <v>191511995.86349535</v>
      </c>
      <c r="J191" s="33">
        <v>181894622.54395035</v>
      </c>
      <c r="K191" s="33">
        <v>72449638.055842817</v>
      </c>
      <c r="L191" s="33">
        <v>154826370.21716648</v>
      </c>
      <c r="M191" s="33">
        <v>104997621.5098242</v>
      </c>
      <c r="N191" s="84">
        <v>0</v>
      </c>
    </row>
    <row r="192" spans="1:14" x14ac:dyDescent="0.25">
      <c r="A192" s="33">
        <v>2009</v>
      </c>
      <c r="B192" s="33" t="s">
        <v>198</v>
      </c>
      <c r="C192" s="33">
        <v>489749168.39916837</v>
      </c>
      <c r="D192" s="33">
        <v>66586694.386694387</v>
      </c>
      <c r="E192" s="33">
        <v>31751975.051975053</v>
      </c>
      <c r="F192" s="33">
        <v>97525571.725571722</v>
      </c>
      <c r="G192" s="33">
        <v>16601767.151767151</v>
      </c>
      <c r="H192" s="33">
        <v>-43310291.060291059</v>
      </c>
      <c r="I192" s="33">
        <v>205190540.54054055</v>
      </c>
      <c r="J192" s="33">
        <v>161880145.53014553</v>
      </c>
      <c r="K192" s="33">
        <v>74152079.002078995</v>
      </c>
      <c r="L192" s="33">
        <v>136711434.5114345</v>
      </c>
      <c r="M192" s="33">
        <v>113620166.32016632</v>
      </c>
      <c r="N192" s="84">
        <v>0</v>
      </c>
    </row>
    <row r="193" spans="1:14" x14ac:dyDescent="0.25">
      <c r="A193" s="33">
        <v>2010</v>
      </c>
      <c r="B193" s="33" t="s">
        <v>198</v>
      </c>
      <c r="C193" s="33">
        <v>512085350.31847131</v>
      </c>
      <c r="D193" s="33">
        <v>67645222.929936305</v>
      </c>
      <c r="E193" s="33">
        <v>31327388.535031848</v>
      </c>
      <c r="F193" s="33">
        <v>100985774.94692144</v>
      </c>
      <c r="G193" s="33">
        <v>16846284.50106157</v>
      </c>
      <c r="H193" s="33">
        <v>-42542887.473460719</v>
      </c>
      <c r="I193" s="33">
        <v>208428874.73460722</v>
      </c>
      <c r="J193" s="33">
        <v>165886411.88959661</v>
      </c>
      <c r="K193" s="33">
        <v>74755414.012738854</v>
      </c>
      <c r="L193" s="33">
        <v>144396072.18683651</v>
      </c>
      <c r="M193" s="33">
        <v>118526326.96390657</v>
      </c>
      <c r="N193" s="84">
        <v>0</v>
      </c>
    </row>
    <row r="194" spans="1:14" x14ac:dyDescent="0.25">
      <c r="A194" s="33">
        <v>2011</v>
      </c>
      <c r="B194" s="33" t="s">
        <v>198</v>
      </c>
      <c r="C194" s="33">
        <v>509332467.53246748</v>
      </c>
      <c r="D194" s="33">
        <v>68680519.480519474</v>
      </c>
      <c r="E194" s="33">
        <v>32022510.82251082</v>
      </c>
      <c r="F194" s="33">
        <v>104116125.54112554</v>
      </c>
      <c r="G194" s="33">
        <v>16082683.982683981</v>
      </c>
      <c r="H194" s="33">
        <v>-45488528.138528138</v>
      </c>
      <c r="I194" s="33">
        <v>214011904.76190475</v>
      </c>
      <c r="J194" s="33">
        <v>168523376.62337661</v>
      </c>
      <c r="K194" s="33">
        <v>74421536.796536788</v>
      </c>
      <c r="L194" s="33">
        <v>149693614.7186147</v>
      </c>
      <c r="M194" s="33">
        <v>122990476.19047618</v>
      </c>
      <c r="N194" s="84">
        <v>0</v>
      </c>
    </row>
    <row r="195" spans="1:14" x14ac:dyDescent="0.25">
      <c r="A195" s="33">
        <v>2012</v>
      </c>
      <c r="B195" s="33" t="s">
        <v>198</v>
      </c>
      <c r="C195" s="33"/>
      <c r="D195" s="33"/>
      <c r="E195" s="33"/>
      <c r="F195" s="33"/>
      <c r="G195" s="33"/>
      <c r="H195" s="33"/>
      <c r="I195" s="33"/>
      <c r="J195" s="33"/>
      <c r="K195" s="33"/>
      <c r="L195" s="33"/>
      <c r="M195" s="33"/>
      <c r="N195" s="84">
        <v>0</v>
      </c>
    </row>
    <row r="196" spans="1:14" x14ac:dyDescent="0.25">
      <c r="A196" s="33">
        <v>2003</v>
      </c>
      <c r="B196" s="33" t="s">
        <v>199</v>
      </c>
      <c r="C196" s="33">
        <v>795761099.58506215</v>
      </c>
      <c r="D196" s="33">
        <v>95741597.510373443</v>
      </c>
      <c r="E196" s="33">
        <v>54083713.692946054</v>
      </c>
      <c r="F196" s="33">
        <v>103793983.40248962</v>
      </c>
      <c r="G196" s="33">
        <v>45742427.385892116</v>
      </c>
      <c r="H196" s="33">
        <v>3714107.8838174273</v>
      </c>
      <c r="I196" s="33">
        <v>229989107.8838174</v>
      </c>
      <c r="J196" s="33">
        <v>233703215.76763484</v>
      </c>
      <c r="K196" s="33">
        <v>131346991.7012448</v>
      </c>
      <c r="L196" s="33">
        <v>196306742.7385892</v>
      </c>
      <c r="M196" s="33">
        <v>52116286.307053939</v>
      </c>
      <c r="N196" s="84">
        <v>0</v>
      </c>
    </row>
    <row r="197" spans="1:14" x14ac:dyDescent="0.25">
      <c r="A197" s="33">
        <v>2004</v>
      </c>
      <c r="B197" s="33" t="s">
        <v>199</v>
      </c>
      <c r="C197" s="33">
        <v>832721752.26586103</v>
      </c>
      <c r="D197" s="33">
        <v>102107653.57502519</v>
      </c>
      <c r="E197" s="33">
        <v>57761933.534743205</v>
      </c>
      <c r="F197" s="33">
        <v>110904028.19738168</v>
      </c>
      <c r="G197" s="33">
        <v>48108761.329305135</v>
      </c>
      <c r="H197" s="33">
        <v>22622960.725075528</v>
      </c>
      <c r="I197" s="33">
        <v>217207351.46022156</v>
      </c>
      <c r="J197" s="33">
        <v>239830110.775428</v>
      </c>
      <c r="K197" s="33">
        <v>142777643.50453171</v>
      </c>
      <c r="L197" s="33">
        <v>199906646.52567977</v>
      </c>
      <c r="M197" s="33">
        <v>57566767.371601209</v>
      </c>
      <c r="N197" s="84">
        <v>0</v>
      </c>
    </row>
    <row r="198" spans="1:14" x14ac:dyDescent="0.25">
      <c r="A198" s="33">
        <v>2005</v>
      </c>
      <c r="B198" s="33" t="s">
        <v>199</v>
      </c>
      <c r="C198" s="33">
        <v>865240900</v>
      </c>
      <c r="D198" s="33">
        <v>109732000</v>
      </c>
      <c r="E198" s="33">
        <v>62489400</v>
      </c>
      <c r="F198" s="33">
        <v>120010100</v>
      </c>
      <c r="G198" s="33">
        <v>46964900</v>
      </c>
      <c r="H198" s="33">
        <v>29254900</v>
      </c>
      <c r="I198" s="33">
        <v>230062800</v>
      </c>
      <c r="J198" s="33">
        <v>259317600</v>
      </c>
      <c r="K198" s="33">
        <v>146813100</v>
      </c>
      <c r="L198" s="33">
        <v>214563600</v>
      </c>
      <c r="M198" s="33">
        <v>65240300</v>
      </c>
      <c r="N198" s="84">
        <v>0</v>
      </c>
    </row>
    <row r="199" spans="1:14" x14ac:dyDescent="0.25">
      <c r="A199" s="33">
        <v>2006</v>
      </c>
      <c r="B199" s="33" t="s">
        <v>199</v>
      </c>
      <c r="C199" s="33">
        <v>909653453.45345342</v>
      </c>
      <c r="D199" s="33">
        <v>118946646.64664663</v>
      </c>
      <c r="E199" s="33">
        <v>67086386.38638638</v>
      </c>
      <c r="F199" s="33">
        <v>132032732.73273273</v>
      </c>
      <c r="G199" s="33">
        <v>45038938.938938938</v>
      </c>
      <c r="H199" s="33">
        <v>35671071.071071066</v>
      </c>
      <c r="I199" s="33">
        <v>252234934.93493491</v>
      </c>
      <c r="J199" s="33">
        <v>287906206.2062062</v>
      </c>
      <c r="K199" s="33">
        <v>154486586.58658656</v>
      </c>
      <c r="L199" s="33">
        <v>234646546.54654652</v>
      </c>
      <c r="M199" s="33">
        <v>76525425.425425425</v>
      </c>
      <c r="N199" s="84">
        <v>0</v>
      </c>
    </row>
    <row r="200" spans="1:14" x14ac:dyDescent="0.25">
      <c r="A200" s="33">
        <v>2007</v>
      </c>
      <c r="B200" s="33" t="s">
        <v>199</v>
      </c>
      <c r="C200" s="33">
        <v>956833169.77428842</v>
      </c>
      <c r="D200" s="33">
        <v>125533071.63886163</v>
      </c>
      <c r="E200" s="33">
        <v>70094013.738959759</v>
      </c>
      <c r="F200" s="33">
        <v>140590971.54072618</v>
      </c>
      <c r="G200" s="33">
        <v>46433562.315996073</v>
      </c>
      <c r="H200" s="33">
        <v>44586849.85279686</v>
      </c>
      <c r="I200" s="33">
        <v>274163788.02747804</v>
      </c>
      <c r="J200" s="33">
        <v>318750637.88027477</v>
      </c>
      <c r="K200" s="33">
        <v>162120804.7105006</v>
      </c>
      <c r="L200" s="33">
        <v>260499116.78115797</v>
      </c>
      <c r="M200" s="33">
        <v>88818547.59568204</v>
      </c>
      <c r="N200" s="84">
        <v>0</v>
      </c>
    </row>
    <row r="201" spans="1:14" x14ac:dyDescent="0.25">
      <c r="A201" s="33">
        <v>2008</v>
      </c>
      <c r="B201" s="33" t="s">
        <v>199</v>
      </c>
      <c r="C201" s="33">
        <v>978505052.43088651</v>
      </c>
      <c r="D201" s="33">
        <v>133102097.23546234</v>
      </c>
      <c r="E201" s="33">
        <v>72655100.095328882</v>
      </c>
      <c r="F201" s="33">
        <v>149613060.05719733</v>
      </c>
      <c r="G201" s="33">
        <v>49315919.923736893</v>
      </c>
      <c r="H201" s="33">
        <v>28989513.822688274</v>
      </c>
      <c r="I201" s="33">
        <v>297948808.38894182</v>
      </c>
      <c r="J201" s="33">
        <v>326938131.55386078</v>
      </c>
      <c r="K201" s="33">
        <v>173321258.34127739</v>
      </c>
      <c r="L201" s="33">
        <v>269071496.66348904</v>
      </c>
      <c r="M201" s="33">
        <v>99844232.602478549</v>
      </c>
      <c r="N201" s="84">
        <v>0</v>
      </c>
    </row>
    <row r="202" spans="1:14" x14ac:dyDescent="0.25">
      <c r="A202" s="33">
        <v>2009</v>
      </c>
      <c r="B202" s="33" t="s">
        <v>199</v>
      </c>
      <c r="C202" s="33">
        <v>981600737.32718897</v>
      </c>
      <c r="D202" s="33">
        <v>137526267.281106</v>
      </c>
      <c r="E202" s="33">
        <v>74236313.364055306</v>
      </c>
      <c r="F202" s="33">
        <v>156981290.32258064</v>
      </c>
      <c r="G202" s="33">
        <v>60794654.377880186</v>
      </c>
      <c r="H202" s="33">
        <v>-11200921.658986175</v>
      </c>
      <c r="I202" s="33">
        <v>324721935.48387098</v>
      </c>
      <c r="J202" s="33">
        <v>313520921.65898615</v>
      </c>
      <c r="K202" s="33">
        <v>188512995.39170507</v>
      </c>
      <c r="L202" s="33">
        <v>256926359.44700462</v>
      </c>
      <c r="M202" s="33">
        <v>108327281.10599078</v>
      </c>
      <c r="N202" s="84">
        <v>0</v>
      </c>
    </row>
    <row r="203" spans="1:14" x14ac:dyDescent="0.25">
      <c r="A203" s="33">
        <v>2010</v>
      </c>
      <c r="B203" s="33" t="s">
        <v>199</v>
      </c>
      <c r="C203" s="33">
        <v>1043838879.0035586</v>
      </c>
      <c r="D203" s="33">
        <v>136183007.11743772</v>
      </c>
      <c r="E203" s="33">
        <v>71754804.270462632</v>
      </c>
      <c r="F203" s="33">
        <v>158715391.45907474</v>
      </c>
      <c r="G203" s="33">
        <v>52934608.540925264</v>
      </c>
      <c r="H203" s="33">
        <v>13376868.327402135</v>
      </c>
      <c r="I203" s="33">
        <v>314062811.38790035</v>
      </c>
      <c r="J203" s="33">
        <v>327439590.74733096</v>
      </c>
      <c r="K203" s="33">
        <v>175410765.12455514</v>
      </c>
      <c r="L203" s="33">
        <v>269847953.73665482</v>
      </c>
      <c r="M203" s="33">
        <v>112311032.02846974</v>
      </c>
      <c r="N203" s="84">
        <v>0</v>
      </c>
    </row>
    <row r="204" spans="1:14" x14ac:dyDescent="0.25">
      <c r="A204" s="33">
        <v>2011</v>
      </c>
      <c r="B204" s="33" t="s">
        <v>199</v>
      </c>
      <c r="C204" s="33">
        <v>1082524539.8773007</v>
      </c>
      <c r="D204" s="33">
        <v>142743382.99737072</v>
      </c>
      <c r="E204" s="33">
        <v>73875547.765118316</v>
      </c>
      <c r="F204" s="33">
        <v>166127607.36196321</v>
      </c>
      <c r="G204" s="33">
        <v>51605959.684487298</v>
      </c>
      <c r="H204" s="33">
        <v>21153035.915863279</v>
      </c>
      <c r="I204" s="33">
        <v>327105521.47239268</v>
      </c>
      <c r="J204" s="33">
        <v>348258457.49342686</v>
      </c>
      <c r="K204" s="33">
        <v>177940929.00964066</v>
      </c>
      <c r="L204" s="33">
        <v>287786678.35232252</v>
      </c>
      <c r="M204" s="33">
        <v>122265994.74145487</v>
      </c>
      <c r="N204" s="84">
        <v>0</v>
      </c>
    </row>
    <row r="205" spans="1:14" x14ac:dyDescent="0.25">
      <c r="A205" s="33">
        <v>2012</v>
      </c>
      <c r="B205" s="33" t="s">
        <v>199</v>
      </c>
      <c r="C205" s="33">
        <v>1104565538.1944444</v>
      </c>
      <c r="D205" s="33"/>
      <c r="E205" s="33"/>
      <c r="F205" s="33"/>
      <c r="G205" s="33"/>
      <c r="H205" s="33"/>
      <c r="I205" s="33"/>
      <c r="J205" s="33"/>
      <c r="K205" s="33"/>
      <c r="L205" s="33"/>
      <c r="M205" s="33"/>
      <c r="N205" s="84">
        <v>0</v>
      </c>
    </row>
    <row r="206" spans="1:14" x14ac:dyDescent="0.25">
      <c r="A206" s="33">
        <v>2003</v>
      </c>
      <c r="B206" s="33" t="s">
        <v>200</v>
      </c>
      <c r="C206" s="33">
        <v>10789.6</v>
      </c>
      <c r="D206" s="33">
        <v>2524.7664</v>
      </c>
      <c r="E206" s="33">
        <v>1165.2768000000001</v>
      </c>
      <c r="F206" s="33">
        <v>2352.1327999999999</v>
      </c>
      <c r="G206" s="33">
        <v>291.31920000000002</v>
      </c>
      <c r="H206" s="33">
        <v>-172.6336</v>
      </c>
      <c r="I206" s="33">
        <v>3765.5704000000001</v>
      </c>
      <c r="J206" s="33">
        <v>3592.9367999999995</v>
      </c>
      <c r="K206" s="33">
        <v>2492.3975999999998</v>
      </c>
      <c r="L206" s="33"/>
      <c r="M206" s="33">
        <v>1197.6456000000001</v>
      </c>
      <c r="N206" s="84">
        <v>1</v>
      </c>
    </row>
    <row r="207" spans="1:14" x14ac:dyDescent="0.25">
      <c r="A207" s="33">
        <v>2004</v>
      </c>
      <c r="B207" s="33" t="s">
        <v>200</v>
      </c>
      <c r="C207" s="33">
        <v>11742.1</v>
      </c>
      <c r="D207" s="33">
        <v>2653.7146000000002</v>
      </c>
      <c r="E207" s="33">
        <v>1232.9204999999999</v>
      </c>
      <c r="F207" s="33">
        <v>2324.9358000000002</v>
      </c>
      <c r="G207" s="33">
        <v>410.97350000000006</v>
      </c>
      <c r="H207" s="33">
        <v>-117.42100000000001</v>
      </c>
      <c r="I207" s="33">
        <v>4215.4138999999996</v>
      </c>
      <c r="J207" s="33">
        <v>4097.9929000000002</v>
      </c>
      <c r="K207" s="33">
        <v>2829.8460999999998</v>
      </c>
      <c r="L207" s="33"/>
      <c r="M207" s="33">
        <v>1303.3731</v>
      </c>
      <c r="N207" s="84">
        <v>1</v>
      </c>
    </row>
    <row r="208" spans="1:14" x14ac:dyDescent="0.25">
      <c r="A208" s="33">
        <v>2005</v>
      </c>
      <c r="B208" s="33" t="s">
        <v>200</v>
      </c>
      <c r="C208" s="33">
        <v>12927.8</v>
      </c>
      <c r="D208" s="33">
        <v>2637.2711999999997</v>
      </c>
      <c r="E208" s="33">
        <v>1305.7077999999999</v>
      </c>
      <c r="F208" s="33">
        <v>2301.1484</v>
      </c>
      <c r="G208" s="33">
        <v>426.61739999999998</v>
      </c>
      <c r="H208" s="33">
        <v>-51.711199999999998</v>
      </c>
      <c r="I208" s="33">
        <v>4628.1523999999999</v>
      </c>
      <c r="J208" s="33">
        <v>4576.4411999999993</v>
      </c>
      <c r="K208" s="33">
        <v>2947.5383999999999</v>
      </c>
      <c r="L208" s="33"/>
      <c r="M208" s="33">
        <v>1615.9749999999999</v>
      </c>
      <c r="N208" s="84">
        <v>1</v>
      </c>
    </row>
    <row r="209" spans="1:14" x14ac:dyDescent="0.25">
      <c r="A209" s="33">
        <v>2006</v>
      </c>
      <c r="B209" s="33" t="s">
        <v>200</v>
      </c>
      <c r="C209" s="33">
        <v>14348.4</v>
      </c>
      <c r="D209" s="33">
        <v>2826.6347999999998</v>
      </c>
      <c r="E209" s="33">
        <v>1449.1883999999998</v>
      </c>
      <c r="F209" s="33">
        <v>2410.5311999999999</v>
      </c>
      <c r="G209" s="33">
        <v>731.76839999999993</v>
      </c>
      <c r="H209" s="33">
        <v>-71.742000000000004</v>
      </c>
      <c r="I209" s="33">
        <v>5495.4371999999994</v>
      </c>
      <c r="J209" s="33">
        <v>5423.6951999999992</v>
      </c>
      <c r="K209" s="33">
        <v>3529.7063999999991</v>
      </c>
      <c r="L209" s="33"/>
      <c r="M209" s="33">
        <v>1893.9888000000001</v>
      </c>
      <c r="N209" s="84">
        <v>1</v>
      </c>
    </row>
    <row r="210" spans="1:14" x14ac:dyDescent="0.25">
      <c r="A210" s="33">
        <v>2007</v>
      </c>
      <c r="B210" s="33" t="s">
        <v>200</v>
      </c>
      <c r="C210" s="33">
        <v>15781.3</v>
      </c>
      <c r="D210" s="33">
        <v>3061.5721999999996</v>
      </c>
      <c r="E210" s="33">
        <v>1688.5990999999999</v>
      </c>
      <c r="F210" s="33">
        <v>2809.0714000000003</v>
      </c>
      <c r="G210" s="33">
        <v>1010.0032</v>
      </c>
      <c r="H210" s="33">
        <v>-63.1252</v>
      </c>
      <c r="I210" s="33">
        <v>5681.2679999999991</v>
      </c>
      <c r="J210" s="33">
        <v>5618.1428000000005</v>
      </c>
      <c r="K210" s="33">
        <v>3866.4184999999993</v>
      </c>
      <c r="L210" s="33"/>
      <c r="M210" s="33">
        <v>1751.7243000000001</v>
      </c>
      <c r="N210" s="84">
        <v>1</v>
      </c>
    </row>
    <row r="211" spans="1:14" x14ac:dyDescent="0.25">
      <c r="A211" s="33">
        <v>2008</v>
      </c>
      <c r="B211" s="33" t="s">
        <v>200</v>
      </c>
      <c r="C211" s="33">
        <v>15344</v>
      </c>
      <c r="D211" s="33">
        <v>3344.9920000000002</v>
      </c>
      <c r="E211" s="33">
        <v>1856.624</v>
      </c>
      <c r="F211" s="33">
        <v>3068.8</v>
      </c>
      <c r="G211" s="33">
        <v>736.51200000000006</v>
      </c>
      <c r="H211" s="33">
        <v>-644.44800000000009</v>
      </c>
      <c r="I211" s="33">
        <v>5999.5039999999999</v>
      </c>
      <c r="J211" s="33">
        <v>5355.0559999999996</v>
      </c>
      <c r="K211" s="33">
        <v>3958.752</v>
      </c>
      <c r="L211" s="33"/>
      <c r="M211" s="33">
        <v>1948.6880000000001</v>
      </c>
      <c r="N211" s="84">
        <v>1</v>
      </c>
    </row>
    <row r="212" spans="1:14" x14ac:dyDescent="0.25">
      <c r="A212" s="33">
        <v>2009</v>
      </c>
      <c r="B212" s="33" t="s">
        <v>200</v>
      </c>
      <c r="C212" s="33">
        <v>12628.2</v>
      </c>
      <c r="D212" s="33">
        <v>2778.2040000000002</v>
      </c>
      <c r="E212" s="33">
        <v>1528.0122000000001</v>
      </c>
      <c r="F212" s="33">
        <v>2475.1272000000004</v>
      </c>
      <c r="G212" s="33">
        <v>555.64080000000013</v>
      </c>
      <c r="H212" s="33">
        <v>-1224.9353999999998</v>
      </c>
      <c r="I212" s="33">
        <v>5518.5234000000009</v>
      </c>
      <c r="J212" s="33">
        <v>4293.5880000000006</v>
      </c>
      <c r="K212" s="33">
        <v>3220.1910000000007</v>
      </c>
      <c r="L212" s="33"/>
      <c r="M212" s="33">
        <v>2108.9094</v>
      </c>
      <c r="N212" s="84">
        <v>1</v>
      </c>
    </row>
    <row r="213" spans="1:14" x14ac:dyDescent="0.25">
      <c r="A213" s="33">
        <v>2010</v>
      </c>
      <c r="B213" s="33" t="s">
        <v>200</v>
      </c>
      <c r="C213" s="33">
        <v>12463.2</v>
      </c>
      <c r="D213" s="33">
        <v>2567.4192000000003</v>
      </c>
      <c r="E213" s="33">
        <v>1271.2464</v>
      </c>
      <c r="F213" s="33">
        <v>2293.2288000000003</v>
      </c>
      <c r="G213" s="33">
        <v>486.06480000000005</v>
      </c>
      <c r="H213" s="33">
        <v>-1009.5192000000001</v>
      </c>
      <c r="I213" s="33">
        <v>5409.0288</v>
      </c>
      <c r="J213" s="33">
        <v>4399.5096000000003</v>
      </c>
      <c r="K213" s="33">
        <v>2978.7047999999995</v>
      </c>
      <c r="L213" s="33"/>
      <c r="M213" s="33">
        <v>2255.8392000000003</v>
      </c>
      <c r="N213" s="84">
        <v>1</v>
      </c>
    </row>
    <row r="214" spans="1:14" x14ac:dyDescent="0.25">
      <c r="A214" s="33">
        <v>2011</v>
      </c>
      <c r="B214" s="33" t="s">
        <v>200</v>
      </c>
      <c r="C214" s="33">
        <v>13124.6</v>
      </c>
      <c r="D214" s="33">
        <v>2572.4216000000001</v>
      </c>
      <c r="E214" s="33">
        <v>1246.837</v>
      </c>
      <c r="F214" s="33">
        <v>2323.0542</v>
      </c>
      <c r="G214" s="33">
        <v>538.10859999999991</v>
      </c>
      <c r="H214" s="33">
        <v>-472.48560000000009</v>
      </c>
      <c r="I214" s="33">
        <v>5039.8464000000004</v>
      </c>
      <c r="J214" s="33">
        <v>4580.4853999999996</v>
      </c>
      <c r="K214" s="33">
        <v>2913.6612</v>
      </c>
      <c r="L214" s="33"/>
      <c r="M214" s="33">
        <v>1929.3162</v>
      </c>
      <c r="N214" s="84">
        <v>1</v>
      </c>
    </row>
    <row r="215" spans="1:14" x14ac:dyDescent="0.25">
      <c r="A215" s="33">
        <v>2012</v>
      </c>
      <c r="B215" s="33" t="s">
        <v>200</v>
      </c>
      <c r="C215" s="33">
        <v>13784.3</v>
      </c>
      <c r="D215" s="33">
        <v>2481.174</v>
      </c>
      <c r="E215" s="33">
        <v>1254.3712999999998</v>
      </c>
      <c r="F215" s="33">
        <v>2205.4879999999998</v>
      </c>
      <c r="G215" s="33">
        <v>578.94060000000002</v>
      </c>
      <c r="H215" s="33">
        <v>-192.98019999999997</v>
      </c>
      <c r="I215" s="33">
        <v>5031.2694999999994</v>
      </c>
      <c r="J215" s="33">
        <v>4838.2893000000004</v>
      </c>
      <c r="K215" s="33">
        <v>2908.4872999999998</v>
      </c>
      <c r="L215" s="33"/>
      <c r="M215" s="33">
        <v>1929.8019999999997</v>
      </c>
      <c r="N215" s="84">
        <v>1</v>
      </c>
    </row>
    <row r="216" spans="1:14" x14ac:dyDescent="0.25">
      <c r="A216" s="33">
        <v>2003</v>
      </c>
      <c r="B216" s="33" t="s">
        <v>201</v>
      </c>
      <c r="C216" s="33">
        <v>18118.3</v>
      </c>
      <c r="D216" s="33">
        <v>3569.3050999999996</v>
      </c>
      <c r="E216" s="33">
        <v>1956.7764000000002</v>
      </c>
      <c r="F216" s="33">
        <v>3569.3050999999996</v>
      </c>
      <c r="G216" s="33">
        <v>543.54899999999998</v>
      </c>
      <c r="H216" s="33">
        <v>-235.53790000000001</v>
      </c>
      <c r="I216" s="33">
        <v>6123.9853999999996</v>
      </c>
      <c r="J216" s="33">
        <v>5888.4475000000002</v>
      </c>
      <c r="K216" s="33">
        <v>3822.9612999999995</v>
      </c>
      <c r="L216" s="33"/>
      <c r="M216" s="33">
        <v>2083.6044999999999</v>
      </c>
      <c r="N216" s="84">
        <v>1</v>
      </c>
    </row>
    <row r="217" spans="1:14" x14ac:dyDescent="0.25">
      <c r="A217" s="33">
        <v>2004</v>
      </c>
      <c r="B217" s="33" t="s">
        <v>201</v>
      </c>
      <c r="C217" s="33">
        <v>19453.400000000001</v>
      </c>
      <c r="D217" s="33">
        <v>3735.0528000000004</v>
      </c>
      <c r="E217" s="33">
        <v>2100.9672000000005</v>
      </c>
      <c r="F217" s="33">
        <v>3754.5062000000003</v>
      </c>
      <c r="G217" s="33">
        <v>680.86900000000014</v>
      </c>
      <c r="H217" s="33">
        <v>-291.80099999999999</v>
      </c>
      <c r="I217" s="33">
        <v>6614.1560000000009</v>
      </c>
      <c r="J217" s="33">
        <v>6322.3550000000005</v>
      </c>
      <c r="K217" s="33">
        <v>4143.5742</v>
      </c>
      <c r="L217" s="33"/>
      <c r="M217" s="33">
        <v>2295.5012000000002</v>
      </c>
      <c r="N217" s="84">
        <v>1</v>
      </c>
    </row>
    <row r="218" spans="1:14" x14ac:dyDescent="0.25">
      <c r="A218" s="33">
        <v>2005</v>
      </c>
      <c r="B218" s="33" t="s">
        <v>201</v>
      </c>
      <c r="C218" s="33">
        <v>20969.099999999999</v>
      </c>
      <c r="D218" s="33">
        <v>3879.2834999999995</v>
      </c>
      <c r="E218" s="33">
        <v>2159.8173000000002</v>
      </c>
      <c r="F218" s="33">
        <v>3900.2526000000003</v>
      </c>
      <c r="G218" s="33">
        <v>733.91849999999999</v>
      </c>
      <c r="H218" s="33">
        <v>-104.8455</v>
      </c>
      <c r="I218" s="33">
        <v>7129.4939999999997</v>
      </c>
      <c r="J218" s="33">
        <v>7024.6485000000002</v>
      </c>
      <c r="K218" s="33">
        <v>4277.6963999999998</v>
      </c>
      <c r="L218" s="33"/>
      <c r="M218" s="33">
        <v>2684.0447999999997</v>
      </c>
      <c r="N218" s="84">
        <v>1</v>
      </c>
    </row>
    <row r="219" spans="1:14" x14ac:dyDescent="0.25">
      <c r="A219" s="33">
        <v>2006</v>
      </c>
      <c r="B219" s="33" t="s">
        <v>201</v>
      </c>
      <c r="C219" s="33">
        <v>22606.5</v>
      </c>
      <c r="D219" s="33">
        <v>4227.4155000000001</v>
      </c>
      <c r="E219" s="33">
        <v>2351.076</v>
      </c>
      <c r="F219" s="33">
        <v>4317.8415000000005</v>
      </c>
      <c r="G219" s="33">
        <v>949.47300000000007</v>
      </c>
      <c r="H219" s="33">
        <v>-90.426000000000002</v>
      </c>
      <c r="I219" s="33">
        <v>7731.4230000000007</v>
      </c>
      <c r="J219" s="33">
        <v>7618.3905000000004</v>
      </c>
      <c r="K219" s="33">
        <v>4883.0039999999999</v>
      </c>
      <c r="L219" s="33"/>
      <c r="M219" s="33">
        <v>2690.1735000000003</v>
      </c>
      <c r="N219" s="84">
        <v>1</v>
      </c>
    </row>
    <row r="220" spans="1:14" x14ac:dyDescent="0.25">
      <c r="A220" s="33">
        <v>2007</v>
      </c>
      <c r="B220" s="33" t="s">
        <v>201</v>
      </c>
      <c r="C220" s="33">
        <v>24821.1</v>
      </c>
      <c r="D220" s="33">
        <v>4318.8713999999991</v>
      </c>
      <c r="E220" s="33">
        <v>2457.2889</v>
      </c>
      <c r="F220" s="33">
        <v>4418.1558000000005</v>
      </c>
      <c r="G220" s="33">
        <v>1315.5183</v>
      </c>
      <c r="H220" s="33">
        <v>-248.21099999999998</v>
      </c>
      <c r="I220" s="33">
        <v>8761.8482999999997</v>
      </c>
      <c r="J220" s="33">
        <v>8513.6372999999985</v>
      </c>
      <c r="K220" s="33">
        <v>5460.6419999999998</v>
      </c>
      <c r="L220" s="33"/>
      <c r="M220" s="33">
        <v>3127.4585999999999</v>
      </c>
      <c r="N220" s="84">
        <v>1</v>
      </c>
    </row>
    <row r="221" spans="1:14" x14ac:dyDescent="0.25">
      <c r="A221" s="33">
        <v>2008</v>
      </c>
      <c r="B221" s="33" t="s">
        <v>201</v>
      </c>
      <c r="C221" s="33">
        <v>25544</v>
      </c>
      <c r="D221" s="33">
        <v>4802.2719999999999</v>
      </c>
      <c r="E221" s="33">
        <v>2733.2080000000001</v>
      </c>
      <c r="F221" s="33">
        <v>4904.4480000000003</v>
      </c>
      <c r="G221" s="33">
        <v>1277.2</v>
      </c>
      <c r="H221" s="33">
        <v>-842.952</v>
      </c>
      <c r="I221" s="33">
        <v>9681.1759999999995</v>
      </c>
      <c r="J221" s="33">
        <v>8838.2240000000002</v>
      </c>
      <c r="K221" s="33">
        <v>5772.9439999999986</v>
      </c>
      <c r="L221" s="33"/>
      <c r="M221" s="33">
        <v>3729.4240000000004</v>
      </c>
      <c r="N221" s="84">
        <v>1</v>
      </c>
    </row>
    <row r="222" spans="1:14" x14ac:dyDescent="0.25">
      <c r="A222" s="33">
        <v>2009</v>
      </c>
      <c r="B222" s="33" t="s">
        <v>201</v>
      </c>
      <c r="C222" s="33">
        <v>21751.5</v>
      </c>
      <c r="D222" s="33">
        <v>4676.5725000000002</v>
      </c>
      <c r="E222" s="33">
        <v>2784.192</v>
      </c>
      <c r="F222" s="33">
        <v>4763.5784999999996</v>
      </c>
      <c r="G222" s="33">
        <v>848.30849999999998</v>
      </c>
      <c r="H222" s="33">
        <v>-2044.6410000000001</v>
      </c>
      <c r="I222" s="33">
        <v>9766.4235000000008</v>
      </c>
      <c r="J222" s="33">
        <v>7721.7824999999993</v>
      </c>
      <c r="K222" s="33">
        <v>5155.1055000000006</v>
      </c>
      <c r="L222" s="33"/>
      <c r="M222" s="33">
        <v>4328.5484999999999</v>
      </c>
      <c r="N222" s="84">
        <v>1</v>
      </c>
    </row>
    <row r="223" spans="1:14" x14ac:dyDescent="0.25">
      <c r="A223" s="33">
        <v>2010</v>
      </c>
      <c r="B223" s="33" t="s">
        <v>201</v>
      </c>
      <c r="C223" s="33">
        <v>22098.7</v>
      </c>
      <c r="D223" s="33">
        <v>4441.8387000000002</v>
      </c>
      <c r="E223" s="33">
        <v>2430.857</v>
      </c>
      <c r="F223" s="33">
        <v>4508.1347999999998</v>
      </c>
      <c r="G223" s="33">
        <v>1016.5402</v>
      </c>
      <c r="H223" s="33">
        <v>-1591.1064000000003</v>
      </c>
      <c r="I223" s="33">
        <v>9347.7500999999993</v>
      </c>
      <c r="J223" s="33">
        <v>7734.5450000000001</v>
      </c>
      <c r="K223" s="33">
        <v>5082.701</v>
      </c>
      <c r="L223" s="33"/>
      <c r="M223" s="33">
        <v>3867.2724999999996</v>
      </c>
      <c r="N223" s="84">
        <v>1</v>
      </c>
    </row>
    <row r="224" spans="1:14" x14ac:dyDescent="0.25">
      <c r="A224" s="33">
        <v>2011</v>
      </c>
      <c r="B224" s="33" t="s">
        <v>201</v>
      </c>
      <c r="C224" s="33">
        <v>23435.5</v>
      </c>
      <c r="D224" s="33">
        <v>4218.3899999999994</v>
      </c>
      <c r="E224" s="33">
        <v>2413.8565000000003</v>
      </c>
      <c r="F224" s="33">
        <v>4382.4385000000002</v>
      </c>
      <c r="G224" s="33">
        <v>1031.162</v>
      </c>
      <c r="H224" s="33">
        <v>-1288.9525000000001</v>
      </c>
      <c r="I224" s="33">
        <v>9069.5385000000006</v>
      </c>
      <c r="J224" s="33">
        <v>7780.5860000000002</v>
      </c>
      <c r="K224" s="33">
        <v>4874.5840000000007</v>
      </c>
      <c r="L224" s="33"/>
      <c r="M224" s="33">
        <v>3773.1154999999994</v>
      </c>
      <c r="N224" s="84">
        <v>1</v>
      </c>
    </row>
    <row r="225" spans="1:14" x14ac:dyDescent="0.25">
      <c r="A225" s="33">
        <v>2012</v>
      </c>
      <c r="B225" s="33" t="s">
        <v>201</v>
      </c>
      <c r="C225" s="33">
        <v>24293</v>
      </c>
      <c r="D225" s="33">
        <v>4202.6890000000003</v>
      </c>
      <c r="E225" s="33">
        <v>2380.7139999999999</v>
      </c>
      <c r="F225" s="33">
        <v>4275.5680000000002</v>
      </c>
      <c r="G225" s="33">
        <v>898.84100000000012</v>
      </c>
      <c r="H225" s="33">
        <v>-801.66899999999998</v>
      </c>
      <c r="I225" s="33">
        <v>8769.7729999999992</v>
      </c>
      <c r="J225" s="33">
        <v>7943.8110000000006</v>
      </c>
      <c r="K225" s="33">
        <v>4615.6699999999992</v>
      </c>
      <c r="L225" s="33"/>
      <c r="M225" s="33">
        <v>3692.5360000000005</v>
      </c>
      <c r="N225" s="84">
        <v>1</v>
      </c>
    </row>
    <row r="226" spans="1:14" x14ac:dyDescent="0.25">
      <c r="A226" s="33">
        <v>2003</v>
      </c>
      <c r="B226" s="33" t="s">
        <v>202</v>
      </c>
      <c r="C226" s="33">
        <v>27558.271077908215</v>
      </c>
      <c r="D226" s="33">
        <v>3738.6552828175027</v>
      </c>
      <c r="E226" s="33">
        <v>2214.1942369263602</v>
      </c>
      <c r="F226" s="33">
        <v>4527.3425827107785</v>
      </c>
      <c r="G226" s="33">
        <v>1262.3799359658483</v>
      </c>
      <c r="H226" s="33">
        <v>127.88687299893276</v>
      </c>
      <c r="I226" s="33">
        <v>11519.423692636072</v>
      </c>
      <c r="J226" s="33">
        <v>11647.310565635005</v>
      </c>
      <c r="K226" s="33">
        <v>4840.4589114194232</v>
      </c>
      <c r="L226" s="33">
        <v>10688.655282817503</v>
      </c>
      <c r="M226" s="33">
        <v>6253.4791889007465</v>
      </c>
      <c r="N226" s="84">
        <v>0</v>
      </c>
    </row>
    <row r="227" spans="1:14" x14ac:dyDescent="0.25">
      <c r="A227" s="33">
        <v>2004</v>
      </c>
      <c r="B227" s="33" t="s">
        <v>202</v>
      </c>
      <c r="C227" s="33">
        <v>28767.819706498951</v>
      </c>
      <c r="D227" s="33">
        <v>3929.5597484276727</v>
      </c>
      <c r="E227" s="33">
        <v>2331.4360587002093</v>
      </c>
      <c r="F227" s="33">
        <v>4873.6792452830186</v>
      </c>
      <c r="G227" s="33">
        <v>1226.2159329140461</v>
      </c>
      <c r="H227" s="33">
        <v>-315.54507337526201</v>
      </c>
      <c r="I227" s="33">
        <v>12246.970649895178</v>
      </c>
      <c r="J227" s="33">
        <v>11931.425576519916</v>
      </c>
      <c r="K227" s="33">
        <v>4994.3605870020965</v>
      </c>
      <c r="L227" s="33">
        <v>10944.433962264151</v>
      </c>
      <c r="M227" s="33">
        <v>6729.0566037735844</v>
      </c>
      <c r="N227" s="84">
        <v>0</v>
      </c>
    </row>
    <row r="228" spans="1:14" x14ac:dyDescent="0.25">
      <c r="A228" s="33">
        <v>2005</v>
      </c>
      <c r="B228" s="33" t="s">
        <v>202</v>
      </c>
      <c r="C228" s="33">
        <v>30269.5</v>
      </c>
      <c r="D228" s="33">
        <v>4052.14</v>
      </c>
      <c r="E228" s="33">
        <v>2378.75</v>
      </c>
      <c r="F228" s="33">
        <v>5002.71</v>
      </c>
      <c r="G228" s="33">
        <v>1362.56</v>
      </c>
      <c r="H228" s="33">
        <v>1.3</v>
      </c>
      <c r="I228" s="33">
        <v>12573.16</v>
      </c>
      <c r="J228" s="33">
        <v>12574.47</v>
      </c>
      <c r="K228" s="33">
        <v>5260.96</v>
      </c>
      <c r="L228" s="33">
        <v>11582.65</v>
      </c>
      <c r="M228" s="33">
        <v>6787</v>
      </c>
      <c r="N228" s="84">
        <v>0</v>
      </c>
    </row>
    <row r="229" spans="1:14" x14ac:dyDescent="0.25">
      <c r="A229" s="33">
        <v>2006</v>
      </c>
      <c r="B229" s="33" t="s">
        <v>202</v>
      </c>
      <c r="C229" s="33">
        <v>31754.775280898877</v>
      </c>
      <c r="D229" s="33">
        <v>3938.4925093632964</v>
      </c>
      <c r="E229" s="33">
        <v>2347.8370786516853</v>
      </c>
      <c r="F229" s="33">
        <v>4889.0355805243444</v>
      </c>
      <c r="G229" s="33">
        <v>1149.6067415730338</v>
      </c>
      <c r="H229" s="33">
        <v>429.99063670411988</v>
      </c>
      <c r="I229" s="33">
        <v>12251.769662921348</v>
      </c>
      <c r="J229" s="33">
        <v>12681.769662921348</v>
      </c>
      <c r="K229" s="33">
        <v>5078.0056179775274</v>
      </c>
      <c r="L229" s="33">
        <v>11589.382022471911</v>
      </c>
      <c r="M229" s="33">
        <v>6688.13670411985</v>
      </c>
      <c r="N229" s="84">
        <v>0</v>
      </c>
    </row>
    <row r="230" spans="1:14" x14ac:dyDescent="0.25">
      <c r="A230" s="33">
        <v>2007</v>
      </c>
      <c r="B230" s="33" t="s">
        <v>202</v>
      </c>
      <c r="C230" s="33">
        <v>33841.877256317697</v>
      </c>
      <c r="D230" s="33">
        <v>4060.4873646209394</v>
      </c>
      <c r="E230" s="33">
        <v>2394.7111913357403</v>
      </c>
      <c r="F230" s="33">
        <v>4923.2310469314079</v>
      </c>
      <c r="G230" s="33">
        <v>1116.606498194946</v>
      </c>
      <c r="H230" s="33">
        <v>1245.7761732851986</v>
      </c>
      <c r="I230" s="33">
        <v>12271.245487364622</v>
      </c>
      <c r="J230" s="33">
        <v>13517.02166064982</v>
      </c>
      <c r="K230" s="33">
        <v>5022.5361010830329</v>
      </c>
      <c r="L230" s="33">
        <v>12273.925992779783</v>
      </c>
      <c r="M230" s="33">
        <v>6715.6859205776173</v>
      </c>
      <c r="N230" s="84">
        <v>0</v>
      </c>
    </row>
    <row r="231" spans="1:14" x14ac:dyDescent="0.25">
      <c r="A231" s="33">
        <v>2008</v>
      </c>
      <c r="B231" s="33" t="s">
        <v>202</v>
      </c>
      <c r="C231" s="33">
        <v>33607.46402877698</v>
      </c>
      <c r="D231" s="33">
        <v>4303.4262589928057</v>
      </c>
      <c r="E231" s="33">
        <v>2515.5215827338129</v>
      </c>
      <c r="F231" s="33">
        <v>5212.1942446043167</v>
      </c>
      <c r="G231" s="33">
        <v>1143.3992805755395</v>
      </c>
      <c r="H231" s="33">
        <v>1071.573741007194</v>
      </c>
      <c r="I231" s="33">
        <v>13150.890287769784</v>
      </c>
      <c r="J231" s="33">
        <v>14222.464028776978</v>
      </c>
      <c r="K231" s="33">
        <v>5313.1834532374096</v>
      </c>
      <c r="L231" s="33">
        <v>12836.411870503596</v>
      </c>
      <c r="M231" s="33">
        <v>7324.1996402877685</v>
      </c>
      <c r="N231" s="84">
        <v>0</v>
      </c>
    </row>
    <row r="232" spans="1:14" x14ac:dyDescent="0.25">
      <c r="A232" s="33">
        <v>2009</v>
      </c>
      <c r="B232" s="33" t="s">
        <v>202</v>
      </c>
      <c r="C232" s="33">
        <v>31735.236396074932</v>
      </c>
      <c r="D232" s="33">
        <v>4618.3853702051738</v>
      </c>
      <c r="E232" s="33">
        <v>2692.5512934879575</v>
      </c>
      <c r="F232" s="33">
        <v>5602.6672613737737</v>
      </c>
      <c r="G232" s="33">
        <v>1248.421052631579</v>
      </c>
      <c r="H232" s="33">
        <v>-211.06155218554863</v>
      </c>
      <c r="I232" s="33">
        <v>14339.161462979484</v>
      </c>
      <c r="J232" s="33">
        <v>14128.099910793935</v>
      </c>
      <c r="K232" s="33">
        <v>5740.5798394290814</v>
      </c>
      <c r="L232" s="33">
        <v>12907.297056199823</v>
      </c>
      <c r="M232" s="33">
        <v>7995.3880463871546</v>
      </c>
      <c r="N232" s="84">
        <v>0</v>
      </c>
    </row>
    <row r="233" spans="1:14" x14ac:dyDescent="0.25">
      <c r="A233" s="33">
        <v>2010</v>
      </c>
      <c r="B233" s="33" t="s">
        <v>202</v>
      </c>
      <c r="C233" s="33">
        <v>32724.895920066614</v>
      </c>
      <c r="D233" s="33">
        <v>4559.4254787676937</v>
      </c>
      <c r="E233" s="33">
        <v>2678.0099916736053</v>
      </c>
      <c r="F233" s="33">
        <v>5529.5503746877603</v>
      </c>
      <c r="G233" s="33">
        <v>1350.5079100749376</v>
      </c>
      <c r="H233" s="33">
        <v>-265.54537885095755</v>
      </c>
      <c r="I233" s="33">
        <v>14243.646960865946</v>
      </c>
      <c r="J233" s="33">
        <v>13978.101582014988</v>
      </c>
      <c r="K233" s="33">
        <v>5813.663613655287</v>
      </c>
      <c r="L233" s="33">
        <v>12752.17318900916</v>
      </c>
      <c r="M233" s="33">
        <v>7835.9866777685265</v>
      </c>
      <c r="N233" s="84">
        <v>0</v>
      </c>
    </row>
    <row r="234" spans="1:14" x14ac:dyDescent="0.25">
      <c r="A234" s="33">
        <v>2011</v>
      </c>
      <c r="B234" s="33" t="s">
        <v>202</v>
      </c>
      <c r="C234" s="33">
        <v>33357.074340527579</v>
      </c>
      <c r="D234" s="33">
        <v>4609.5363709032772</v>
      </c>
      <c r="E234" s="33">
        <v>2719.6962430055955</v>
      </c>
      <c r="F234" s="33">
        <v>5578.5611510791368</v>
      </c>
      <c r="G234" s="33">
        <v>1265.9312549960032</v>
      </c>
      <c r="H234" s="33">
        <v>16.954436450839328</v>
      </c>
      <c r="I234" s="33">
        <v>14219.088729016788</v>
      </c>
      <c r="J234" s="33">
        <v>14236.043165467627</v>
      </c>
      <c r="K234" s="33">
        <v>5759.7282174260627</v>
      </c>
      <c r="L234" s="33">
        <v>13016.890487609913</v>
      </c>
      <c r="M234" s="33">
        <v>7902.0223820943247</v>
      </c>
      <c r="N234" s="84">
        <v>0</v>
      </c>
    </row>
    <row r="235" spans="1:14" x14ac:dyDescent="0.25">
      <c r="A235" s="33">
        <v>2012</v>
      </c>
      <c r="B235" s="33" t="s">
        <v>202</v>
      </c>
      <c r="C235" s="33">
        <v>33295.422808378586</v>
      </c>
      <c r="D235" s="33">
        <v>4800.8999224204808</v>
      </c>
      <c r="E235" s="33">
        <v>2797.7346780449961</v>
      </c>
      <c r="F235" s="33">
        <v>5818.1458494957333</v>
      </c>
      <c r="G235" s="33">
        <v>1275.3685027152831</v>
      </c>
      <c r="H235" s="33">
        <v>-187.12179984484095</v>
      </c>
      <c r="I235" s="33">
        <v>14749.138867339021</v>
      </c>
      <c r="J235" s="33">
        <v>14562.017067494178</v>
      </c>
      <c r="K235" s="33">
        <v>5967.8588052754039</v>
      </c>
      <c r="L235" s="33">
        <v>13369.410395655545</v>
      </c>
      <c r="M235" s="33">
        <v>8196.1986035686587</v>
      </c>
      <c r="N235" s="84">
        <v>0</v>
      </c>
    </row>
    <row r="236" spans="1:14" x14ac:dyDescent="0.25">
      <c r="A236" s="33">
        <v>2003</v>
      </c>
      <c r="B236" s="33" t="s">
        <v>203</v>
      </c>
      <c r="C236" s="33">
        <v>4774</v>
      </c>
      <c r="D236" s="33">
        <v>997.76599999999996</v>
      </c>
      <c r="E236" s="33">
        <v>673.1339999999999</v>
      </c>
      <c r="F236" s="33">
        <v>935.70400000000006</v>
      </c>
      <c r="G236" s="33">
        <v>219.60399999999998</v>
      </c>
      <c r="H236" s="33">
        <v>-429.65999999999997</v>
      </c>
      <c r="I236" s="33">
        <v>2176.944</v>
      </c>
      <c r="J236" s="33">
        <v>1747.2839999999999</v>
      </c>
      <c r="K236" s="33">
        <v>1370.1379999999999</v>
      </c>
      <c r="L236" s="33"/>
      <c r="M236" s="33">
        <v>654.03800000000001</v>
      </c>
      <c r="N236" s="84">
        <v>1</v>
      </c>
    </row>
    <row r="237" spans="1:14" x14ac:dyDescent="0.25">
      <c r="A237" s="33">
        <v>2004</v>
      </c>
      <c r="B237" s="33" t="s">
        <v>203</v>
      </c>
      <c r="C237" s="33">
        <v>4760.3</v>
      </c>
      <c r="D237" s="33">
        <v>1032.9851000000001</v>
      </c>
      <c r="E237" s="33">
        <v>671.20229999999992</v>
      </c>
      <c r="F237" s="33">
        <v>956.82030000000009</v>
      </c>
      <c r="G237" s="33">
        <v>180.8914</v>
      </c>
      <c r="H237" s="33">
        <v>-218.97380000000001</v>
      </c>
      <c r="I237" s="33">
        <v>2075.4908</v>
      </c>
      <c r="J237" s="33">
        <v>1856.5170000000001</v>
      </c>
      <c r="K237" s="33">
        <v>1209.1161999999999</v>
      </c>
      <c r="L237" s="33"/>
      <c r="M237" s="33">
        <v>699.7641000000001</v>
      </c>
      <c r="N237" s="84">
        <v>1</v>
      </c>
    </row>
    <row r="238" spans="1:14" x14ac:dyDescent="0.25">
      <c r="A238" s="33">
        <v>2005</v>
      </c>
      <c r="B238" s="33" t="s">
        <v>203</v>
      </c>
      <c r="C238" s="33">
        <v>4930.8999999999996</v>
      </c>
      <c r="D238" s="33">
        <v>1005.9035999999999</v>
      </c>
      <c r="E238" s="33">
        <v>665.67150000000004</v>
      </c>
      <c r="F238" s="33">
        <v>941.80189999999993</v>
      </c>
      <c r="G238" s="33">
        <v>231.75229999999999</v>
      </c>
      <c r="H238" s="33">
        <v>-142.99609999999998</v>
      </c>
      <c r="I238" s="33">
        <v>2149.8723999999997</v>
      </c>
      <c r="J238" s="33">
        <v>2006.8762999999999</v>
      </c>
      <c r="K238" s="33">
        <v>1252.4485999999997</v>
      </c>
      <c r="L238" s="33"/>
      <c r="M238" s="33">
        <v>719.91139999999996</v>
      </c>
      <c r="N238" s="84">
        <v>1</v>
      </c>
    </row>
    <row r="239" spans="1:14" x14ac:dyDescent="0.25">
      <c r="A239" s="33">
        <v>2006</v>
      </c>
      <c r="B239" s="33" t="s">
        <v>203</v>
      </c>
      <c r="C239" s="33">
        <v>5058.2</v>
      </c>
      <c r="D239" s="33">
        <v>1041.9892</v>
      </c>
      <c r="E239" s="33">
        <v>657.56600000000003</v>
      </c>
      <c r="F239" s="33">
        <v>981.29079999999988</v>
      </c>
      <c r="G239" s="33">
        <v>202.328</v>
      </c>
      <c r="H239" s="33">
        <v>-136.57140000000001</v>
      </c>
      <c r="I239" s="33">
        <v>2185.1424000000002</v>
      </c>
      <c r="J239" s="33">
        <v>2043.5127999999997</v>
      </c>
      <c r="K239" s="33">
        <v>1279.7246000000002</v>
      </c>
      <c r="L239" s="33"/>
      <c r="M239" s="33">
        <v>728.38080000000002</v>
      </c>
      <c r="N239" s="84">
        <v>1</v>
      </c>
    </row>
    <row r="240" spans="1:14" x14ac:dyDescent="0.25">
      <c r="A240" s="33">
        <v>2007</v>
      </c>
      <c r="B240" s="33" t="s">
        <v>203</v>
      </c>
      <c r="C240" s="33">
        <v>5264.1</v>
      </c>
      <c r="D240" s="33">
        <v>1058.0841</v>
      </c>
      <c r="E240" s="33">
        <v>668.54070000000002</v>
      </c>
      <c r="F240" s="33">
        <v>984.38670000000002</v>
      </c>
      <c r="G240" s="33">
        <v>200.03579999999999</v>
      </c>
      <c r="H240" s="33">
        <v>-121.07430000000001</v>
      </c>
      <c r="I240" s="33">
        <v>2200.3938000000003</v>
      </c>
      <c r="J240" s="33">
        <v>2079.3195000000001</v>
      </c>
      <c r="K240" s="33">
        <v>1268.6481000000001</v>
      </c>
      <c r="L240" s="33"/>
      <c r="M240" s="33">
        <v>758.0304000000001</v>
      </c>
      <c r="N240" s="84">
        <v>1</v>
      </c>
    </row>
    <row r="241" spans="1:14" x14ac:dyDescent="0.25">
      <c r="A241" s="33">
        <v>2008</v>
      </c>
      <c r="B241" s="33" t="s">
        <v>203</v>
      </c>
      <c r="C241" s="33">
        <v>5468.5</v>
      </c>
      <c r="D241" s="33">
        <v>1224.944</v>
      </c>
      <c r="E241" s="33">
        <v>760.12150000000008</v>
      </c>
      <c r="F241" s="33">
        <v>1115.5739999999998</v>
      </c>
      <c r="G241" s="33">
        <v>131.244</v>
      </c>
      <c r="H241" s="33">
        <v>-251.55099999999999</v>
      </c>
      <c r="I241" s="33">
        <v>2362.3920000000003</v>
      </c>
      <c r="J241" s="33">
        <v>2110.8409999999999</v>
      </c>
      <c r="K241" s="33">
        <v>1410.8730000000003</v>
      </c>
      <c r="L241" s="33"/>
      <c r="M241" s="33">
        <v>781.99549999999999</v>
      </c>
      <c r="N241" s="84">
        <v>1</v>
      </c>
    </row>
    <row r="242" spans="1:14" x14ac:dyDescent="0.25">
      <c r="A242" s="33">
        <v>2009</v>
      </c>
      <c r="B242" s="33" t="s">
        <v>203</v>
      </c>
      <c r="C242" s="33">
        <v>5314.7</v>
      </c>
      <c r="D242" s="33">
        <v>1163.9192999999998</v>
      </c>
      <c r="E242" s="33">
        <v>738.74330000000009</v>
      </c>
      <c r="F242" s="33">
        <v>1100.1428999999998</v>
      </c>
      <c r="G242" s="33">
        <v>111.6087</v>
      </c>
      <c r="H242" s="33">
        <v>-196.64390000000003</v>
      </c>
      <c r="I242" s="33">
        <v>2258.7474999999999</v>
      </c>
      <c r="J242" s="33">
        <v>2062.1035999999999</v>
      </c>
      <c r="K242" s="33">
        <v>1275.528</v>
      </c>
      <c r="L242" s="33"/>
      <c r="M242" s="33">
        <v>818.46379999999999</v>
      </c>
      <c r="N242" s="84">
        <v>1</v>
      </c>
    </row>
    <row r="243" spans="1:14" x14ac:dyDescent="0.25">
      <c r="A243" s="33">
        <v>2010</v>
      </c>
      <c r="B243" s="33" t="s">
        <v>203</v>
      </c>
      <c r="C243" s="33">
        <v>5529.4</v>
      </c>
      <c r="D243" s="33">
        <v>1172.2328</v>
      </c>
      <c r="E243" s="33">
        <v>729.88080000000002</v>
      </c>
      <c r="F243" s="33">
        <v>1116.9387999999999</v>
      </c>
      <c r="G243" s="33">
        <v>116.1174</v>
      </c>
      <c r="H243" s="33">
        <v>-193.529</v>
      </c>
      <c r="I243" s="33">
        <v>2300.2303999999999</v>
      </c>
      <c r="J243" s="33">
        <v>2106.7013999999999</v>
      </c>
      <c r="K243" s="33">
        <v>1299.4089999999999</v>
      </c>
      <c r="L243" s="33"/>
      <c r="M243" s="33">
        <v>840.46879999999999</v>
      </c>
      <c r="N243" s="84">
        <v>1</v>
      </c>
    </row>
    <row r="244" spans="1:14" x14ac:dyDescent="0.25">
      <c r="A244" s="33">
        <v>2011</v>
      </c>
      <c r="B244" s="33" t="s">
        <v>203</v>
      </c>
      <c r="C244" s="33">
        <v>5616.5</v>
      </c>
      <c r="D244" s="33">
        <v>1207.5474999999999</v>
      </c>
      <c r="E244" s="33">
        <v>735.76150000000007</v>
      </c>
      <c r="F244" s="33">
        <v>1145.7659999999998</v>
      </c>
      <c r="G244" s="33">
        <v>134.79599999999999</v>
      </c>
      <c r="H244" s="33">
        <v>-157.26199999999997</v>
      </c>
      <c r="I244" s="33">
        <v>2342.0805</v>
      </c>
      <c r="J244" s="33">
        <v>2184.8184999999999</v>
      </c>
      <c r="K244" s="33">
        <v>1325.4940000000001</v>
      </c>
      <c r="L244" s="33"/>
      <c r="M244" s="33">
        <v>848.0915</v>
      </c>
      <c r="N244" s="84">
        <v>1</v>
      </c>
    </row>
    <row r="245" spans="1:14" x14ac:dyDescent="0.25">
      <c r="A245" s="33">
        <v>2012</v>
      </c>
      <c r="B245" s="33" t="s">
        <v>203</v>
      </c>
      <c r="C245" s="33">
        <v>5660.5</v>
      </c>
      <c r="D245" s="33">
        <v>1262.2915</v>
      </c>
      <c r="E245" s="33">
        <v>758.50700000000006</v>
      </c>
      <c r="F245" s="33">
        <v>1200.0260000000001</v>
      </c>
      <c r="G245" s="33">
        <v>175.47550000000001</v>
      </c>
      <c r="H245" s="33">
        <v>-186.79650000000001</v>
      </c>
      <c r="I245" s="33">
        <v>2456.6570000000002</v>
      </c>
      <c r="J245" s="33">
        <v>2269.8605000000002</v>
      </c>
      <c r="K245" s="33">
        <v>1409.4645</v>
      </c>
      <c r="L245" s="33"/>
      <c r="M245" s="33">
        <v>871.7170000000001</v>
      </c>
      <c r="N245" s="84">
        <v>1</v>
      </c>
    </row>
    <row r="246" spans="1:14" x14ac:dyDescent="0.25">
      <c r="A246" s="33">
        <v>2003</v>
      </c>
      <c r="B246" s="33" t="s">
        <v>204</v>
      </c>
      <c r="C246" s="33">
        <v>492203.30237358098</v>
      </c>
      <c r="D246" s="33">
        <v>97823.529411764699</v>
      </c>
      <c r="E246" s="33">
        <v>49576.883384932917</v>
      </c>
      <c r="F246" s="33">
        <v>120529.41176470587</v>
      </c>
      <c r="G246" s="33">
        <v>17500.515995872032</v>
      </c>
      <c r="H246" s="33">
        <v>-15522.187822497419</v>
      </c>
      <c r="I246" s="33">
        <v>231807.01754385963</v>
      </c>
      <c r="J246" s="33">
        <v>216284.82972136221</v>
      </c>
      <c r="K246" s="33">
        <v>110277.60577915376</v>
      </c>
      <c r="L246" s="33">
        <v>186299.27760577915</v>
      </c>
      <c r="M246" s="33">
        <v>105277.60577915376</v>
      </c>
      <c r="N246" s="84">
        <v>0</v>
      </c>
    </row>
    <row r="247" spans="1:14" x14ac:dyDescent="0.25">
      <c r="A247" s="33">
        <v>2004</v>
      </c>
      <c r="B247" s="33" t="s">
        <v>204</v>
      </c>
      <c r="C247" s="33">
        <v>503262.29508196726</v>
      </c>
      <c r="D247" s="33">
        <v>98888.319672131154</v>
      </c>
      <c r="E247" s="33">
        <v>50111.680327868853</v>
      </c>
      <c r="F247" s="33">
        <v>121866.80327868853</v>
      </c>
      <c r="G247" s="33">
        <v>16222.336065573771</v>
      </c>
      <c r="H247" s="33">
        <v>-8892.4180327868853</v>
      </c>
      <c r="I247" s="33">
        <v>231970.28688524591</v>
      </c>
      <c r="J247" s="33">
        <v>223077.86885245904</v>
      </c>
      <c r="K247" s="33">
        <v>108375</v>
      </c>
      <c r="L247" s="33">
        <v>191461.06557377049</v>
      </c>
      <c r="M247" s="33">
        <v>107809.4262295082</v>
      </c>
      <c r="N247" s="84">
        <v>0</v>
      </c>
    </row>
    <row r="248" spans="1:14" x14ac:dyDescent="0.25">
      <c r="A248" s="33">
        <v>2005</v>
      </c>
      <c r="B248" s="33" t="s">
        <v>204</v>
      </c>
      <c r="C248" s="33">
        <v>513407</v>
      </c>
      <c r="D248" s="33">
        <v>98800</v>
      </c>
      <c r="E248" s="33">
        <v>49543</v>
      </c>
      <c r="F248" s="33">
        <v>121685</v>
      </c>
      <c r="G248" s="33">
        <v>16916</v>
      </c>
      <c r="H248" s="33">
        <v>-1449</v>
      </c>
      <c r="I248" s="33">
        <v>229965</v>
      </c>
      <c r="J248" s="33">
        <v>228516</v>
      </c>
      <c r="K248" s="33">
        <v>107615</v>
      </c>
      <c r="L248" s="33">
        <v>195528</v>
      </c>
      <c r="M248" s="33">
        <v>107234</v>
      </c>
      <c r="N248" s="84">
        <v>0</v>
      </c>
    </row>
    <row r="249" spans="1:14" x14ac:dyDescent="0.25">
      <c r="A249" s="33">
        <v>2006</v>
      </c>
      <c r="B249" s="33" t="s">
        <v>204</v>
      </c>
      <c r="C249" s="33">
        <v>530664.04715127707</v>
      </c>
      <c r="D249" s="33">
        <v>100830.05893909627</v>
      </c>
      <c r="E249" s="33">
        <v>49328.094302554025</v>
      </c>
      <c r="F249" s="33">
        <v>133047.15127701376</v>
      </c>
      <c r="G249" s="33">
        <v>17546.168958742634</v>
      </c>
      <c r="H249" s="33">
        <v>2742.6326129666013</v>
      </c>
      <c r="I249" s="33">
        <v>241677.79960707269</v>
      </c>
      <c r="J249" s="33">
        <v>244420.43222003931</v>
      </c>
      <c r="K249" s="33">
        <v>109377.21021611002</v>
      </c>
      <c r="L249" s="33">
        <v>208430.25540275051</v>
      </c>
      <c r="M249" s="33">
        <v>118055.99214145384</v>
      </c>
      <c r="N249" s="84">
        <v>0</v>
      </c>
    </row>
    <row r="250" spans="1:14" x14ac:dyDescent="0.25">
      <c r="A250" s="33">
        <v>2007</v>
      </c>
      <c r="B250" s="33" t="s">
        <v>204</v>
      </c>
      <c r="C250" s="33">
        <v>551904.44015444024</v>
      </c>
      <c r="D250" s="33">
        <v>103691.1196911197</v>
      </c>
      <c r="E250" s="33">
        <v>50456.563706563713</v>
      </c>
      <c r="F250" s="33">
        <v>138872.58687258689</v>
      </c>
      <c r="G250" s="33">
        <v>18335.907335907337</v>
      </c>
      <c r="H250" s="33">
        <v>896.71814671814673</v>
      </c>
      <c r="I250" s="33">
        <v>249848.45559845562</v>
      </c>
      <c r="J250" s="33">
        <v>250745.17374517376</v>
      </c>
      <c r="K250" s="33">
        <v>113963.32046332047</v>
      </c>
      <c r="L250" s="33">
        <v>214776.06177606178</v>
      </c>
      <c r="M250" s="33">
        <v>120405.40540540541</v>
      </c>
      <c r="N250" s="84">
        <v>0</v>
      </c>
    </row>
    <row r="251" spans="1:14" x14ac:dyDescent="0.25">
      <c r="A251" s="33">
        <v>2008</v>
      </c>
      <c r="B251" s="33" t="s">
        <v>204</v>
      </c>
      <c r="C251" s="33">
        <v>561360.71765816805</v>
      </c>
      <c r="D251" s="33">
        <v>107399.43342776204</v>
      </c>
      <c r="E251" s="33">
        <v>51644.003777148253</v>
      </c>
      <c r="F251" s="33">
        <v>144299.3389990557</v>
      </c>
      <c r="G251" s="33">
        <v>19403.210576015106</v>
      </c>
      <c r="H251" s="33">
        <v>2741.2653446647778</v>
      </c>
      <c r="I251" s="33">
        <v>259472.1435316336</v>
      </c>
      <c r="J251" s="33">
        <v>262213.4088762984</v>
      </c>
      <c r="K251" s="33">
        <v>118833.80547686496</v>
      </c>
      <c r="L251" s="33">
        <v>220979.2256846081</v>
      </c>
      <c r="M251" s="33">
        <v>124033.99433427761</v>
      </c>
      <c r="N251" s="84">
        <v>0</v>
      </c>
    </row>
    <row r="252" spans="1:14" x14ac:dyDescent="0.25">
      <c r="A252" s="33">
        <v>2009</v>
      </c>
      <c r="B252" s="33" t="s">
        <v>204</v>
      </c>
      <c r="C252" s="33">
        <v>540787.73584905663</v>
      </c>
      <c r="D252" s="33">
        <v>113841.50943396226</v>
      </c>
      <c r="E252" s="33">
        <v>54457.547169811318</v>
      </c>
      <c r="F252" s="33">
        <v>154849.05660377358</v>
      </c>
      <c r="G252" s="33">
        <v>20333.018867924529</v>
      </c>
      <c r="H252" s="33">
        <v>-30183.018867924529</v>
      </c>
      <c r="I252" s="33">
        <v>278096.22641509434</v>
      </c>
      <c r="J252" s="33">
        <v>247913.20754716982</v>
      </c>
      <c r="K252" s="33">
        <v>129083.96226415095</v>
      </c>
      <c r="L252" s="33">
        <v>208529.24528301886</v>
      </c>
      <c r="M252" s="33">
        <v>130194.33962264151</v>
      </c>
      <c r="N252" s="84">
        <v>0</v>
      </c>
    </row>
    <row r="253" spans="1:14" x14ac:dyDescent="0.25">
      <c r="A253" s="33">
        <v>2010</v>
      </c>
      <c r="B253" s="33" t="s">
        <v>204</v>
      </c>
      <c r="C253" s="33">
        <v>549427.9026217229</v>
      </c>
      <c r="D253" s="33">
        <v>114377.34082397004</v>
      </c>
      <c r="E253" s="33">
        <v>55457.865168539327</v>
      </c>
      <c r="F253" s="33">
        <v>156338.95131086142</v>
      </c>
      <c r="G253" s="33">
        <v>20006.554307116105</v>
      </c>
      <c r="H253" s="33">
        <v>-27654.494382022473</v>
      </c>
      <c r="I253" s="33">
        <v>282101.1235955056</v>
      </c>
      <c r="J253" s="33">
        <v>254446.62921348316</v>
      </c>
      <c r="K253" s="33">
        <v>128173.22097378278</v>
      </c>
      <c r="L253" s="33">
        <v>215761.23595505618</v>
      </c>
      <c r="M253" s="33">
        <v>136137.64044943822</v>
      </c>
      <c r="N253" s="84">
        <v>0</v>
      </c>
    </row>
    <row r="254" spans="1:14" x14ac:dyDescent="0.25">
      <c r="A254" s="33">
        <v>2011</v>
      </c>
      <c r="B254" s="33" t="s">
        <v>204</v>
      </c>
      <c r="C254" s="33">
        <v>554673.1481481482</v>
      </c>
      <c r="D254" s="33">
        <v>111855.55555555556</v>
      </c>
      <c r="E254" s="33">
        <v>54530.555555555555</v>
      </c>
      <c r="F254" s="33">
        <v>154935.1851851852</v>
      </c>
      <c r="G254" s="33">
        <v>18562.962962962964</v>
      </c>
      <c r="H254" s="33">
        <v>-23713.888888888891</v>
      </c>
      <c r="I254" s="33">
        <v>276587.96296296298</v>
      </c>
      <c r="J254" s="33">
        <v>252874.07407407407</v>
      </c>
      <c r="K254" s="33">
        <v>123181.48148148147</v>
      </c>
      <c r="L254" s="33">
        <v>215137.03703703705</v>
      </c>
      <c r="M254" s="33">
        <v>137949.07407407407</v>
      </c>
      <c r="N254" s="84">
        <v>0</v>
      </c>
    </row>
    <row r="255" spans="1:14" x14ac:dyDescent="0.25">
      <c r="A255" s="33">
        <v>2012</v>
      </c>
      <c r="B255" s="33" t="s">
        <v>204</v>
      </c>
      <c r="C255" s="33">
        <v>547340.63926940644</v>
      </c>
      <c r="D255" s="33">
        <v>110583.56164383562</v>
      </c>
      <c r="E255" s="33">
        <v>53560.730593607303</v>
      </c>
      <c r="F255" s="33">
        <v>155811.87214611872</v>
      </c>
      <c r="G255" s="33">
        <v>18284.931506849316</v>
      </c>
      <c r="H255" s="33">
        <v>-21863.013698630137</v>
      </c>
      <c r="I255" s="33">
        <v>275880.36529680365</v>
      </c>
      <c r="J255" s="33">
        <v>254017.35159817353</v>
      </c>
      <c r="K255" s="33">
        <v>120753.42465753424</v>
      </c>
      <c r="L255" s="33">
        <v>214564.38356164383</v>
      </c>
      <c r="M255" s="33">
        <v>140729.68036529681</v>
      </c>
      <c r="N255" s="84">
        <v>0</v>
      </c>
    </row>
    <row r="256" spans="1:14" x14ac:dyDescent="0.25">
      <c r="A256" s="33">
        <v>2003</v>
      </c>
      <c r="B256" s="33" t="s">
        <v>205</v>
      </c>
      <c r="C256" s="33">
        <v>150831.08535300317</v>
      </c>
      <c r="D256" s="33"/>
      <c r="E256" s="33"/>
      <c r="F256" s="33"/>
      <c r="G256" s="33"/>
      <c r="H256" s="33"/>
      <c r="I256" s="33"/>
      <c r="J256" s="33"/>
      <c r="K256" s="33"/>
      <c r="L256" s="33"/>
      <c r="M256" s="33"/>
      <c r="N256" s="33">
        <v>0</v>
      </c>
    </row>
    <row r="257" spans="1:14" x14ac:dyDescent="0.25">
      <c r="A257" s="33">
        <v>2004</v>
      </c>
      <c r="B257" s="33" t="s">
        <v>205</v>
      </c>
      <c r="C257" s="33">
        <v>156314.69387755101</v>
      </c>
      <c r="D257" s="33"/>
      <c r="E257" s="33"/>
      <c r="F257" s="33"/>
      <c r="G257" s="33"/>
      <c r="H257" s="33"/>
      <c r="I257" s="33"/>
      <c r="J257" s="33"/>
      <c r="K257" s="33"/>
      <c r="L257" s="33"/>
      <c r="M257" s="33"/>
      <c r="N257" s="33">
        <v>0</v>
      </c>
    </row>
    <row r="258" spans="1:14" x14ac:dyDescent="0.25">
      <c r="A258" s="33">
        <v>2005</v>
      </c>
      <c r="B258" s="33" t="s">
        <v>205</v>
      </c>
      <c r="C258" s="33">
        <v>161644.9</v>
      </c>
      <c r="D258" s="33"/>
      <c r="E258" s="33"/>
      <c r="F258" s="33"/>
      <c r="G258" s="33"/>
      <c r="H258" s="33"/>
      <c r="I258" s="33"/>
      <c r="J258" s="33"/>
      <c r="K258" s="33"/>
      <c r="L258" s="33"/>
      <c r="M258" s="33"/>
      <c r="N258" s="33">
        <v>0</v>
      </c>
    </row>
    <row r="259" spans="1:14" x14ac:dyDescent="0.25">
      <c r="A259" s="33">
        <v>2006</v>
      </c>
      <c r="B259" s="33" t="s">
        <v>205</v>
      </c>
      <c r="C259" s="33">
        <v>164283.17214700193</v>
      </c>
      <c r="D259" s="33"/>
      <c r="E259" s="33"/>
      <c r="F259" s="33"/>
      <c r="G259" s="33"/>
      <c r="H259" s="33"/>
      <c r="I259" s="33"/>
      <c r="J259" s="33"/>
      <c r="K259" s="33"/>
      <c r="L259" s="33"/>
      <c r="M259" s="33"/>
      <c r="N259" s="33">
        <v>0</v>
      </c>
    </row>
    <row r="260" spans="1:14" x14ac:dyDescent="0.25">
      <c r="A260" s="33">
        <v>2007</v>
      </c>
      <c r="B260" s="33" t="s">
        <v>205</v>
      </c>
      <c r="C260" s="33">
        <v>170052.68022181146</v>
      </c>
      <c r="D260" s="33"/>
      <c r="E260" s="33"/>
      <c r="F260" s="33"/>
      <c r="G260" s="33"/>
      <c r="H260" s="33"/>
      <c r="I260" s="33"/>
      <c r="J260" s="33"/>
      <c r="K260" s="33"/>
      <c r="L260" s="33"/>
      <c r="M260" s="33"/>
      <c r="N260" s="33">
        <v>0</v>
      </c>
    </row>
    <row r="261" spans="1:14" x14ac:dyDescent="0.25">
      <c r="A261" s="33">
        <v>2008</v>
      </c>
      <c r="B261" s="33" t="s">
        <v>205</v>
      </c>
      <c r="C261" s="33">
        <v>167166.3063063063</v>
      </c>
      <c r="D261" s="33"/>
      <c r="E261" s="33"/>
      <c r="F261" s="33"/>
      <c r="G261" s="33"/>
      <c r="H261" s="33"/>
      <c r="I261" s="33"/>
      <c r="J261" s="33"/>
      <c r="K261" s="33"/>
      <c r="L261" s="33"/>
      <c r="M261" s="33"/>
      <c r="N261" s="33">
        <v>0</v>
      </c>
    </row>
    <row r="262" spans="1:14" x14ac:dyDescent="0.25">
      <c r="A262" s="33">
        <v>2009</v>
      </c>
      <c r="B262" s="33" t="s">
        <v>205</v>
      </c>
      <c r="C262" s="33">
        <v>169542.44861483466</v>
      </c>
      <c r="D262" s="33"/>
      <c r="E262" s="33"/>
      <c r="F262" s="33"/>
      <c r="G262" s="33"/>
      <c r="H262" s="33"/>
      <c r="I262" s="33"/>
      <c r="J262" s="33"/>
      <c r="K262" s="33"/>
      <c r="L262" s="33"/>
      <c r="M262" s="33"/>
      <c r="N262" s="33">
        <v>0</v>
      </c>
    </row>
    <row r="263" spans="1:14" x14ac:dyDescent="0.25">
      <c r="A263" s="33">
        <v>2010</v>
      </c>
      <c r="B263" s="33" t="s">
        <v>205</v>
      </c>
      <c r="C263" s="33">
        <v>169891.63822525597</v>
      </c>
      <c r="D263" s="33"/>
      <c r="E263" s="33"/>
      <c r="F263" s="33"/>
      <c r="G263" s="33"/>
      <c r="H263" s="33"/>
      <c r="I263" s="33"/>
      <c r="J263" s="33"/>
      <c r="K263" s="33"/>
      <c r="L263" s="33"/>
      <c r="M263" s="33"/>
      <c r="N263" s="33">
        <v>0</v>
      </c>
    </row>
    <row r="264" spans="1:14" x14ac:dyDescent="0.25">
      <c r="A264" s="33">
        <v>2011</v>
      </c>
      <c r="B264" s="33" t="s">
        <v>205</v>
      </c>
      <c r="C264" s="33">
        <v>173568.06722689077</v>
      </c>
      <c r="D264" s="33"/>
      <c r="E264" s="33"/>
      <c r="F264" s="33"/>
      <c r="G264" s="33"/>
      <c r="H264" s="33"/>
      <c r="I264" s="33"/>
      <c r="J264" s="33"/>
      <c r="K264" s="33"/>
      <c r="L264" s="33"/>
      <c r="M264" s="33"/>
      <c r="N264" s="33">
        <v>0</v>
      </c>
    </row>
    <row r="265" spans="1:14" x14ac:dyDescent="0.25">
      <c r="A265" s="33">
        <v>2012</v>
      </c>
      <c r="B265" s="33" t="s">
        <v>205</v>
      </c>
      <c r="C265" s="33">
        <v>179133.89830508476</v>
      </c>
      <c r="D265" s="33"/>
      <c r="E265" s="33"/>
      <c r="F265" s="33"/>
      <c r="G265" s="33"/>
      <c r="H265" s="33"/>
      <c r="I265" s="33"/>
      <c r="J265" s="33"/>
      <c r="K265" s="33"/>
      <c r="L265" s="33"/>
      <c r="M265" s="33"/>
      <c r="N265" s="33">
        <v>0</v>
      </c>
    </row>
    <row r="266" spans="1:14" x14ac:dyDescent="0.25">
      <c r="A266" s="33">
        <v>2003</v>
      </c>
      <c r="B266" s="33" t="s">
        <v>206</v>
      </c>
      <c r="C266" s="33">
        <v>1836448.6735870817</v>
      </c>
      <c r="D266" s="33">
        <v>426185.68627450982</v>
      </c>
      <c r="E266" s="33">
        <v>257394.46366782006</v>
      </c>
      <c r="F266" s="33">
        <v>412453.27566320647</v>
      </c>
      <c r="G266" s="33">
        <v>55746.251441753171</v>
      </c>
      <c r="H266" s="33">
        <v>135350.6343713956</v>
      </c>
      <c r="I266" s="33">
        <v>884415.21337946935</v>
      </c>
      <c r="J266" s="33">
        <v>1019765.847750865</v>
      </c>
      <c r="K266" s="33">
        <v>485906.56286043825</v>
      </c>
      <c r="L266" s="33">
        <v>777903.11418685119</v>
      </c>
      <c r="M266" s="33">
        <v>360841.98385236447</v>
      </c>
      <c r="N266" s="84">
        <v>0</v>
      </c>
    </row>
    <row r="267" spans="1:14" x14ac:dyDescent="0.25">
      <c r="A267" s="33">
        <v>2004</v>
      </c>
      <c r="B267" s="33" t="s">
        <v>206</v>
      </c>
      <c r="C267" s="33">
        <v>1909381.2636165577</v>
      </c>
      <c r="D267" s="33">
        <v>418340.94771241833</v>
      </c>
      <c r="E267" s="33">
        <v>254300.65359477125</v>
      </c>
      <c r="F267" s="33">
        <v>404762.5163398693</v>
      </c>
      <c r="G267" s="33">
        <v>56679.738562091508</v>
      </c>
      <c r="H267" s="33">
        <v>212040.30501089327</v>
      </c>
      <c r="I267" s="33">
        <v>861633.97603485838</v>
      </c>
      <c r="J267" s="33">
        <v>1073674.2810457516</v>
      </c>
      <c r="K267" s="33">
        <v>476612.18954248365</v>
      </c>
      <c r="L267" s="33">
        <v>822180.82788671029</v>
      </c>
      <c r="M267" s="33">
        <v>355006.53594771243</v>
      </c>
      <c r="N267" s="84">
        <v>0</v>
      </c>
    </row>
    <row r="268" spans="1:14" x14ac:dyDescent="0.25">
      <c r="A268" s="33">
        <v>2005</v>
      </c>
      <c r="B268" s="33" t="s">
        <v>206</v>
      </c>
      <c r="C268" s="33">
        <v>1958907</v>
      </c>
      <c r="D268" s="33">
        <v>397914.02</v>
      </c>
      <c r="E268" s="33">
        <v>244498</v>
      </c>
      <c r="F268" s="33">
        <v>385716.02</v>
      </c>
      <c r="G268" s="33">
        <v>54848</v>
      </c>
      <c r="H268" s="33">
        <v>294566.01</v>
      </c>
      <c r="I268" s="33">
        <v>818812.02</v>
      </c>
      <c r="J268" s="33">
        <v>1113378.03</v>
      </c>
      <c r="K268" s="33">
        <v>453801.02</v>
      </c>
      <c r="L268" s="33">
        <v>847786.01</v>
      </c>
      <c r="M268" s="33">
        <v>337928</v>
      </c>
      <c r="N268" s="84">
        <v>0</v>
      </c>
    </row>
    <row r="269" spans="1:14" x14ac:dyDescent="0.25">
      <c r="A269" s="33">
        <v>2006</v>
      </c>
      <c r="B269" s="33" t="s">
        <v>206</v>
      </c>
      <c r="C269" s="33">
        <v>2004412.6838235294</v>
      </c>
      <c r="D269" s="33">
        <v>388294.0992647059</v>
      </c>
      <c r="E269" s="33">
        <v>239181.98529411765</v>
      </c>
      <c r="F269" s="33">
        <v>378507.33455882355</v>
      </c>
      <c r="G269" s="33">
        <v>57766.544117647063</v>
      </c>
      <c r="H269" s="33">
        <v>366791.36948529416</v>
      </c>
      <c r="I269" s="33">
        <v>802522.0404411765</v>
      </c>
      <c r="J269" s="33">
        <v>1169313.4099264706</v>
      </c>
      <c r="K269" s="33">
        <v>445648.8786764706</v>
      </c>
      <c r="L269" s="33">
        <v>872605.70772058831</v>
      </c>
      <c r="M269" s="33">
        <v>323133.27205882355</v>
      </c>
      <c r="N269" s="84">
        <v>0</v>
      </c>
    </row>
    <row r="270" spans="1:14" x14ac:dyDescent="0.25">
      <c r="A270" s="33">
        <v>2007</v>
      </c>
      <c r="B270" s="33" t="s">
        <v>206</v>
      </c>
      <c r="C270" s="33">
        <v>2057488.8492417485</v>
      </c>
      <c r="D270" s="33">
        <v>409151.64139161463</v>
      </c>
      <c r="E270" s="33">
        <v>251900.08920606601</v>
      </c>
      <c r="F270" s="33">
        <v>396291.69491525425</v>
      </c>
      <c r="G270" s="33">
        <v>63937.555753791261</v>
      </c>
      <c r="H270" s="33">
        <v>356047.27921498666</v>
      </c>
      <c r="I270" s="33">
        <v>829948.25156110618</v>
      </c>
      <c r="J270" s="33">
        <v>1185995.5307760928</v>
      </c>
      <c r="K270" s="33">
        <v>468673.49687778769</v>
      </c>
      <c r="L270" s="33">
        <v>884185.54861730605</v>
      </c>
      <c r="M270" s="33">
        <v>331913.47011596791</v>
      </c>
      <c r="N270" s="84">
        <v>0</v>
      </c>
    </row>
    <row r="271" spans="1:14" x14ac:dyDescent="0.25">
      <c r="A271" s="33">
        <v>2008</v>
      </c>
      <c r="B271" s="33" t="s">
        <v>206</v>
      </c>
      <c r="C271" s="33">
        <v>2057808.6816720257</v>
      </c>
      <c r="D271" s="33">
        <v>402751.6077170418</v>
      </c>
      <c r="E271" s="33">
        <v>248476.68810289388</v>
      </c>
      <c r="F271" s="33">
        <v>392717.84565916396</v>
      </c>
      <c r="G271" s="33">
        <v>63456.591639871382</v>
      </c>
      <c r="H271" s="33">
        <v>386608.19935691316</v>
      </c>
      <c r="I271" s="33">
        <v>818414.79099678458</v>
      </c>
      <c r="J271" s="33">
        <v>1205022.9903536977</v>
      </c>
      <c r="K271" s="33">
        <v>463014.46945337619</v>
      </c>
      <c r="L271" s="33">
        <v>867064.79099678469</v>
      </c>
      <c r="M271" s="33">
        <v>322087.62057877809</v>
      </c>
      <c r="N271" s="84">
        <v>0</v>
      </c>
    </row>
    <row r="272" spans="1:14" x14ac:dyDescent="0.25">
      <c r="A272" s="33">
        <v>2009</v>
      </c>
      <c r="B272" s="33" t="s">
        <v>206</v>
      </c>
      <c r="C272" s="33">
        <v>2024069.6686491079</v>
      </c>
      <c r="D272" s="33">
        <v>461427.3576890399</v>
      </c>
      <c r="E272" s="33">
        <v>280625.318606627</v>
      </c>
      <c r="F272" s="33">
        <v>451163.12659303314</v>
      </c>
      <c r="G272" s="33">
        <v>72873.406966864903</v>
      </c>
      <c r="H272" s="33">
        <v>213165.67544604928</v>
      </c>
      <c r="I272" s="33">
        <v>935457.09430756152</v>
      </c>
      <c r="J272" s="33">
        <v>1148622.7697536109</v>
      </c>
      <c r="K272" s="33">
        <v>530033.98470688192</v>
      </c>
      <c r="L272" s="33">
        <v>850208.1563296516</v>
      </c>
      <c r="M272" s="33">
        <v>373498.72557349195</v>
      </c>
      <c r="N272" s="84">
        <v>0</v>
      </c>
    </row>
    <row r="273" spans="1:14" x14ac:dyDescent="0.25">
      <c r="A273" s="33">
        <v>2010</v>
      </c>
      <c r="B273" s="33" t="s">
        <v>206</v>
      </c>
      <c r="C273" s="33">
        <v>2033785.7713828937</v>
      </c>
      <c r="D273" s="33">
        <v>455880.89528377302</v>
      </c>
      <c r="E273" s="33">
        <v>277545.96322941646</v>
      </c>
      <c r="F273" s="33">
        <v>446376.49880095926</v>
      </c>
      <c r="G273" s="33">
        <v>65176.658673061553</v>
      </c>
      <c r="H273" s="33">
        <v>225840.04796163074</v>
      </c>
      <c r="I273" s="33">
        <v>918597.92166266986</v>
      </c>
      <c r="J273" s="33">
        <v>1144437.9696243007</v>
      </c>
      <c r="K273" s="33">
        <v>516924.06075139891</v>
      </c>
      <c r="L273" s="33">
        <v>867498.72102318134</v>
      </c>
      <c r="M273" s="33">
        <v>372775.37969624304</v>
      </c>
      <c r="N273" s="84">
        <v>0</v>
      </c>
    </row>
    <row r="274" spans="1:14" x14ac:dyDescent="0.25">
      <c r="A274" s="33">
        <v>2011</v>
      </c>
      <c r="B274" s="33" t="s">
        <v>206</v>
      </c>
      <c r="C274" s="33">
        <v>2059897.3782771535</v>
      </c>
      <c r="D274" s="33">
        <v>453227.71535580524</v>
      </c>
      <c r="E274" s="33">
        <v>279051.68539325841</v>
      </c>
      <c r="F274" s="33">
        <v>443465.91760299628</v>
      </c>
      <c r="G274" s="33">
        <v>64857.677902621726</v>
      </c>
      <c r="H274" s="33">
        <v>280225.46816479403</v>
      </c>
      <c r="I274" s="33">
        <v>905400.7490636704</v>
      </c>
      <c r="J274" s="33">
        <v>1185626.2172284643</v>
      </c>
      <c r="K274" s="33">
        <v>511591.76029962546</v>
      </c>
      <c r="L274" s="33">
        <v>880011.23595505615</v>
      </c>
      <c r="M274" s="33">
        <v>367699.6254681648</v>
      </c>
      <c r="N274" s="84">
        <v>0</v>
      </c>
    </row>
    <row r="275" spans="1:14" x14ac:dyDescent="0.25">
      <c r="A275" s="33">
        <v>2012</v>
      </c>
      <c r="B275" s="33" t="s">
        <v>206</v>
      </c>
      <c r="C275" s="33">
        <v>2123311.9065010957</v>
      </c>
      <c r="D275" s="33">
        <v>463905.04017531045</v>
      </c>
      <c r="E275" s="33">
        <v>286948.13732651569</v>
      </c>
      <c r="F275" s="33">
        <v>453466.03360116872</v>
      </c>
      <c r="G275" s="33">
        <v>65032.870708546383</v>
      </c>
      <c r="H275" s="33">
        <v>295433.16289262235</v>
      </c>
      <c r="I275" s="33">
        <v>920778.67056245427</v>
      </c>
      <c r="J275" s="33">
        <v>1216211.8334550767</v>
      </c>
      <c r="K275" s="33">
        <v>522155.58802045288</v>
      </c>
      <c r="L275" s="33">
        <v>897060.62819576333</v>
      </c>
      <c r="M275" s="33">
        <v>375617.23886048212</v>
      </c>
      <c r="N275" s="84">
        <v>0</v>
      </c>
    </row>
    <row r="276" spans="1:14" x14ac:dyDescent="0.25">
      <c r="A276" s="33">
        <v>2003</v>
      </c>
      <c r="B276" s="33" t="s">
        <v>207</v>
      </c>
      <c r="C276" s="33">
        <v>900807.69230769237</v>
      </c>
      <c r="D276" s="33">
        <v>180753.20512820513</v>
      </c>
      <c r="E276" s="33">
        <v>96176.282051282062</v>
      </c>
      <c r="F276" s="33">
        <v>163275.64102564103</v>
      </c>
      <c r="G276" s="33">
        <v>30559.829059829062</v>
      </c>
      <c r="H276" s="33">
        <v>-55782.051282051289</v>
      </c>
      <c r="I276" s="33">
        <v>402455.12820512825</v>
      </c>
      <c r="J276" s="33">
        <v>346673.07692307694</v>
      </c>
      <c r="K276" s="33">
        <v>184976.49572649575</v>
      </c>
      <c r="L276" s="33">
        <v>292349.358974359</v>
      </c>
      <c r="M276" s="33">
        <v>181044.87179487181</v>
      </c>
      <c r="N276" s="84">
        <v>0</v>
      </c>
    </row>
    <row r="277" spans="1:14" x14ac:dyDescent="0.25">
      <c r="A277" s="33">
        <v>2004</v>
      </c>
      <c r="B277" s="33" t="s">
        <v>207</v>
      </c>
      <c r="C277" s="33">
        <v>949217.65913757693</v>
      </c>
      <c r="D277" s="33">
        <v>180803.90143737165</v>
      </c>
      <c r="E277" s="33">
        <v>95496.919917864478</v>
      </c>
      <c r="F277" s="33">
        <v>166997.94661190963</v>
      </c>
      <c r="G277" s="33">
        <v>32712.525667351129</v>
      </c>
      <c r="H277" s="33">
        <v>-51106.776180698151</v>
      </c>
      <c r="I277" s="33">
        <v>404589.32238193013</v>
      </c>
      <c r="J277" s="33">
        <v>353482.54620123201</v>
      </c>
      <c r="K277" s="33">
        <v>190004.10677618068</v>
      </c>
      <c r="L277" s="33">
        <v>300929.15811088291</v>
      </c>
      <c r="M277" s="33">
        <v>184017.45379876797</v>
      </c>
      <c r="N277" s="84">
        <v>0</v>
      </c>
    </row>
    <row r="278" spans="1:14" x14ac:dyDescent="0.25">
      <c r="A278" s="33">
        <v>2005</v>
      </c>
      <c r="B278" s="33" t="s">
        <v>207</v>
      </c>
      <c r="C278" s="33">
        <v>983302</v>
      </c>
      <c r="D278" s="33">
        <v>187950</v>
      </c>
      <c r="E278" s="33">
        <v>98815</v>
      </c>
      <c r="F278" s="33">
        <v>177785</v>
      </c>
      <c r="G278" s="33">
        <v>34378</v>
      </c>
      <c r="H278" s="33">
        <v>-40051</v>
      </c>
      <c r="I278" s="33">
        <v>427147</v>
      </c>
      <c r="J278" s="33">
        <v>387098</v>
      </c>
      <c r="K278" s="33">
        <v>197480</v>
      </c>
      <c r="L278" s="33">
        <v>323687</v>
      </c>
      <c r="M278" s="33">
        <v>193073</v>
      </c>
      <c r="N278" s="84">
        <v>0</v>
      </c>
    </row>
    <row r="279" spans="1:14" x14ac:dyDescent="0.25">
      <c r="A279" s="33">
        <v>2006</v>
      </c>
      <c r="B279" s="33" t="s">
        <v>207</v>
      </c>
      <c r="C279" s="33">
        <v>1044365.5172413794</v>
      </c>
      <c r="D279" s="33">
        <v>197170.44334975368</v>
      </c>
      <c r="E279" s="33">
        <v>102529.06403940887</v>
      </c>
      <c r="F279" s="33">
        <v>190844.33497536945</v>
      </c>
      <c r="G279" s="33">
        <v>41242.364532019703</v>
      </c>
      <c r="H279" s="33">
        <v>-37901.477832512319</v>
      </c>
      <c r="I279" s="33">
        <v>458105.41871921183</v>
      </c>
      <c r="J279" s="33">
        <v>420203.94088669954</v>
      </c>
      <c r="K279" s="33">
        <v>213583.2512315271</v>
      </c>
      <c r="L279" s="33">
        <v>354461.08374384238</v>
      </c>
      <c r="M279" s="33">
        <v>207678.81773399014</v>
      </c>
      <c r="N279" s="84">
        <v>0</v>
      </c>
    </row>
    <row r="280" spans="1:14" x14ac:dyDescent="0.25">
      <c r="A280" s="33">
        <v>2007</v>
      </c>
      <c r="B280" s="33" t="s">
        <v>207</v>
      </c>
      <c r="C280" s="33">
        <v>1115390.5213270143</v>
      </c>
      <c r="D280" s="33">
        <v>206182.9383886256</v>
      </c>
      <c r="E280" s="33">
        <v>107265.4028436019</v>
      </c>
      <c r="F280" s="33">
        <v>200584.83412322274</v>
      </c>
      <c r="G280" s="33">
        <v>47552.60663507109</v>
      </c>
      <c r="H280" s="33">
        <v>-20981.990521327014</v>
      </c>
      <c r="I280" s="33">
        <v>470547.8672985782</v>
      </c>
      <c r="J280" s="33">
        <v>449565.87677725119</v>
      </c>
      <c r="K280" s="33">
        <v>229778.1990521327</v>
      </c>
      <c r="L280" s="33">
        <v>386625.59241706162</v>
      </c>
      <c r="M280" s="33">
        <v>208469.1943127962</v>
      </c>
      <c r="N280" s="84">
        <v>0</v>
      </c>
    </row>
    <row r="281" spans="1:14" x14ac:dyDescent="0.25">
      <c r="A281" s="33">
        <v>2008</v>
      </c>
      <c r="B281" s="33" t="s">
        <v>207</v>
      </c>
      <c r="C281" s="33">
        <v>1172341.911764706</v>
      </c>
      <c r="D281" s="33">
        <v>222068.01470588235</v>
      </c>
      <c r="E281" s="33">
        <v>117251.83823529413</v>
      </c>
      <c r="F281" s="33">
        <v>217076.28676470587</v>
      </c>
      <c r="G281" s="33">
        <v>53477.941176470587</v>
      </c>
      <c r="H281" s="33">
        <v>-43184.742647058825</v>
      </c>
      <c r="I281" s="33">
        <v>506804.2279411765</v>
      </c>
      <c r="J281" s="33">
        <v>463619.48529411765</v>
      </c>
      <c r="K281" s="33">
        <v>251681.98529411765</v>
      </c>
      <c r="L281" s="33">
        <v>400041.36029411765</v>
      </c>
      <c r="M281" s="33">
        <v>218165.4411764706</v>
      </c>
      <c r="N281" s="84">
        <v>0</v>
      </c>
    </row>
    <row r="282" spans="1:14" x14ac:dyDescent="0.25">
      <c r="A282" s="33">
        <v>2009</v>
      </c>
      <c r="B282" s="33" t="s">
        <v>207</v>
      </c>
      <c r="C282" s="33">
        <v>1191937.0567375887</v>
      </c>
      <c r="D282" s="33">
        <v>222846.63120567377</v>
      </c>
      <c r="E282" s="33">
        <v>122875.88652482269</v>
      </c>
      <c r="F282" s="33">
        <v>220648.93617021278</v>
      </c>
      <c r="G282" s="33">
        <v>63153.368794326241</v>
      </c>
      <c r="H282" s="33">
        <v>-89007.092198581566</v>
      </c>
      <c r="I282" s="33">
        <v>532090.42553191492</v>
      </c>
      <c r="J282" s="33">
        <v>443083.33333333337</v>
      </c>
      <c r="K282" s="33">
        <v>261780.14184397165</v>
      </c>
      <c r="L282" s="33">
        <v>377152.48226950358</v>
      </c>
      <c r="M282" s="33">
        <v>227627.6595744681</v>
      </c>
      <c r="N282" s="84">
        <v>0</v>
      </c>
    </row>
    <row r="283" spans="1:14" x14ac:dyDescent="0.25">
      <c r="A283" s="33">
        <v>2010</v>
      </c>
      <c r="B283" s="33" t="s">
        <v>207</v>
      </c>
      <c r="C283" s="33">
        <v>1238273.6013986014</v>
      </c>
      <c r="D283" s="33">
        <v>236071.67832167831</v>
      </c>
      <c r="E283" s="33">
        <v>126171.32867132867</v>
      </c>
      <c r="F283" s="33">
        <v>234638.986013986</v>
      </c>
      <c r="G283" s="33">
        <v>70738.636363636353</v>
      </c>
      <c r="H283" s="33">
        <v>-97727.272727272721</v>
      </c>
      <c r="I283" s="33">
        <v>562620.62937062932</v>
      </c>
      <c r="J283" s="33">
        <v>464893.35664335662</v>
      </c>
      <c r="K283" s="33">
        <v>280805.94405594404</v>
      </c>
      <c r="L283" s="33">
        <v>391530.5944055944</v>
      </c>
      <c r="M283" s="33">
        <v>239771.85314685313</v>
      </c>
      <c r="N283" s="84">
        <v>0</v>
      </c>
    </row>
    <row r="284" spans="1:14" x14ac:dyDescent="0.25">
      <c r="A284" s="33">
        <v>2011</v>
      </c>
      <c r="B284" s="33" t="s">
        <v>207</v>
      </c>
      <c r="C284" s="33">
        <v>1293926.3336155801</v>
      </c>
      <c r="D284" s="33">
        <v>232198.13717188823</v>
      </c>
      <c r="E284" s="33">
        <v>125847.58679085522</v>
      </c>
      <c r="F284" s="33">
        <v>232648.60287891619</v>
      </c>
      <c r="G284" s="33">
        <v>75117.696867061823</v>
      </c>
      <c r="H284" s="33">
        <v>-64714.648602878922</v>
      </c>
      <c r="I284" s="33">
        <v>561300.59271803556</v>
      </c>
      <c r="J284" s="33">
        <v>496585.94411515666</v>
      </c>
      <c r="K284" s="33">
        <v>278519.05165114312</v>
      </c>
      <c r="L284" s="33">
        <v>416778.15410668927</v>
      </c>
      <c r="M284" s="33">
        <v>239454.69940728197</v>
      </c>
      <c r="N284" s="84">
        <v>0</v>
      </c>
    </row>
    <row r="285" spans="1:14" x14ac:dyDescent="0.25">
      <c r="A285" s="33">
        <v>2012</v>
      </c>
      <c r="B285" s="33" t="s">
        <v>207</v>
      </c>
      <c r="C285" s="33">
        <v>1318367.7685950412</v>
      </c>
      <c r="D285" s="33">
        <v>233138.01652892563</v>
      </c>
      <c r="E285" s="33">
        <v>124451.23966942148</v>
      </c>
      <c r="F285" s="33">
        <v>235019.8347107438</v>
      </c>
      <c r="G285" s="33">
        <v>60723.140495867767</v>
      </c>
      <c r="H285" s="33">
        <v>-51618.181818181816</v>
      </c>
      <c r="I285" s="33">
        <v>556966.94214876031</v>
      </c>
      <c r="J285" s="33">
        <v>505348.76033057849</v>
      </c>
      <c r="K285" s="33">
        <v>262866.94214876031</v>
      </c>
      <c r="L285" s="33">
        <v>426949.58677685948</v>
      </c>
      <c r="M285" s="33">
        <v>248343.80165289255</v>
      </c>
      <c r="N285" s="84">
        <v>0</v>
      </c>
    </row>
    <row r="286" spans="1:14" x14ac:dyDescent="0.25">
      <c r="A286" s="33">
        <v>2003</v>
      </c>
      <c r="B286" s="33" t="s">
        <v>208</v>
      </c>
      <c r="C286" s="33">
        <v>150705.56722689077</v>
      </c>
      <c r="D286" s="33">
        <v>29313.133403361342</v>
      </c>
      <c r="E286" s="33">
        <v>20566.347689075632</v>
      </c>
      <c r="F286" s="33">
        <v>30177.400210084033</v>
      </c>
      <c r="G286" s="33">
        <v>5845.6271008403364</v>
      </c>
      <c r="H286" s="33">
        <v>-5643.8077731092435</v>
      </c>
      <c r="I286" s="33">
        <v>67337.215336134454</v>
      </c>
      <c r="J286" s="33">
        <v>61693.407563025212</v>
      </c>
      <c r="K286" s="33">
        <v>34458.112394957992</v>
      </c>
      <c r="L286" s="33">
        <v>51759.079831932773</v>
      </c>
      <c r="M286" s="33">
        <v>27649.985294117647</v>
      </c>
      <c r="N286" s="84">
        <v>0</v>
      </c>
    </row>
    <row r="287" spans="1:14" x14ac:dyDescent="0.25">
      <c r="A287" s="33">
        <v>2004</v>
      </c>
      <c r="B287" s="33" t="s">
        <v>208</v>
      </c>
      <c r="C287" s="33">
        <v>153141.02564102566</v>
      </c>
      <c r="D287" s="33">
        <v>30005.318974358976</v>
      </c>
      <c r="E287" s="33">
        <v>20849.682051282049</v>
      </c>
      <c r="F287" s="33">
        <v>31101.502564102564</v>
      </c>
      <c r="G287" s="33">
        <v>5849.4430769230776</v>
      </c>
      <c r="H287" s="33">
        <v>-6187.8615384615387</v>
      </c>
      <c r="I287" s="33">
        <v>69561.557948717949</v>
      </c>
      <c r="J287" s="33">
        <v>63373.696410256416</v>
      </c>
      <c r="K287" s="33">
        <v>34709.333333333336</v>
      </c>
      <c r="L287" s="33">
        <v>51348.015384615384</v>
      </c>
      <c r="M287" s="33">
        <v>29362.038974358973</v>
      </c>
      <c r="N287" s="84">
        <v>0</v>
      </c>
    </row>
    <row r="288" spans="1:14" x14ac:dyDescent="0.25">
      <c r="A288" s="33">
        <v>2005</v>
      </c>
      <c r="B288" s="33" t="s">
        <v>208</v>
      </c>
      <c r="C288" s="33">
        <v>154268.70000000001</v>
      </c>
      <c r="D288" s="33">
        <v>31304.853999999999</v>
      </c>
      <c r="E288" s="33">
        <v>21523.213</v>
      </c>
      <c r="F288" s="33">
        <v>32618.165000000001</v>
      </c>
      <c r="G288" s="33">
        <v>5510.4970000000003</v>
      </c>
      <c r="H288" s="33">
        <v>-10010.236000000001</v>
      </c>
      <c r="I288" s="33">
        <v>71830.262000000002</v>
      </c>
      <c r="J288" s="33">
        <v>61820.025999999998</v>
      </c>
      <c r="K288" s="33">
        <v>35402.902999999998</v>
      </c>
      <c r="L288" s="33">
        <v>53470.828999999998</v>
      </c>
      <c r="M288" s="33">
        <v>30897.745999999999</v>
      </c>
      <c r="N288" s="84">
        <v>0</v>
      </c>
    </row>
    <row r="289" spans="1:14" x14ac:dyDescent="0.25">
      <c r="A289" s="33">
        <v>2006</v>
      </c>
      <c r="B289" s="33" t="s">
        <v>208</v>
      </c>
      <c r="C289" s="33">
        <v>156474.12451361868</v>
      </c>
      <c r="D289" s="33">
        <v>30123.531128404669</v>
      </c>
      <c r="E289" s="33">
        <v>20437.136186770429</v>
      </c>
      <c r="F289" s="33">
        <v>32103.251945525291</v>
      </c>
      <c r="G289" s="33">
        <v>4441.0982490272372</v>
      </c>
      <c r="H289" s="33">
        <v>-7240.2568093385216</v>
      </c>
      <c r="I289" s="33">
        <v>70754.602140077826</v>
      </c>
      <c r="J289" s="33">
        <v>63514.345330739307</v>
      </c>
      <c r="K289" s="33">
        <v>33230.651750972764</v>
      </c>
      <c r="L289" s="33">
        <v>55237.953307392992</v>
      </c>
      <c r="M289" s="33">
        <v>32236.661478599221</v>
      </c>
      <c r="N289" s="84">
        <v>0</v>
      </c>
    </row>
    <row r="290" spans="1:14" x14ac:dyDescent="0.25">
      <c r="A290" s="33">
        <v>2007</v>
      </c>
      <c r="B290" s="33" t="s">
        <v>208</v>
      </c>
      <c r="C290" s="33">
        <v>160188.45789971619</v>
      </c>
      <c r="D290" s="33">
        <v>29288.350993377484</v>
      </c>
      <c r="E290" s="33">
        <v>19369.122043519394</v>
      </c>
      <c r="F290" s="33">
        <v>31768.197729422893</v>
      </c>
      <c r="G290" s="33">
        <v>4340.9025543992429</v>
      </c>
      <c r="H290" s="33">
        <v>-5145.7464522232731</v>
      </c>
      <c r="I290" s="33">
        <v>71062.135288552498</v>
      </c>
      <c r="J290" s="33">
        <v>65916.388836329235</v>
      </c>
      <c r="K290" s="33">
        <v>31923.102175969725</v>
      </c>
      <c r="L290" s="33">
        <v>57019.311258278147</v>
      </c>
      <c r="M290" s="33">
        <v>33297.04068117313</v>
      </c>
      <c r="N290" s="84">
        <v>0</v>
      </c>
    </row>
    <row r="291" spans="1:14" x14ac:dyDescent="0.25">
      <c r="A291" s="33">
        <v>2008</v>
      </c>
      <c r="B291" s="33" t="s">
        <v>208</v>
      </c>
      <c r="C291" s="33">
        <v>160133.24022346368</v>
      </c>
      <c r="D291" s="33">
        <v>29338.678770949718</v>
      </c>
      <c r="E291" s="33">
        <v>19252.204841713217</v>
      </c>
      <c r="F291" s="33">
        <v>32152.708566108005</v>
      </c>
      <c r="G291" s="33">
        <v>4718.8845437616383</v>
      </c>
      <c r="H291" s="33">
        <v>-5920.2188081936683</v>
      </c>
      <c r="I291" s="33">
        <v>71746.125698324016</v>
      </c>
      <c r="J291" s="33">
        <v>65825.906890130354</v>
      </c>
      <c r="K291" s="33">
        <v>30682.662942271887</v>
      </c>
      <c r="L291" s="33">
        <v>57140.431098696463</v>
      </c>
      <c r="M291" s="33">
        <v>34374.561452513968</v>
      </c>
      <c r="N291" s="84">
        <v>0</v>
      </c>
    </row>
    <row r="292" spans="1:14" x14ac:dyDescent="0.25">
      <c r="A292" s="33">
        <v>2009</v>
      </c>
      <c r="B292" s="33" t="s">
        <v>208</v>
      </c>
      <c r="C292" s="33">
        <v>155469.74169741696</v>
      </c>
      <c r="D292" s="33">
        <v>30371.881918819192</v>
      </c>
      <c r="E292" s="33">
        <v>19741.220479704793</v>
      </c>
      <c r="F292" s="33">
        <v>34303.778597785975</v>
      </c>
      <c r="G292" s="33">
        <v>4684.1605166051659</v>
      </c>
      <c r="H292" s="33">
        <v>-15817.612546125461</v>
      </c>
      <c r="I292" s="33">
        <v>77374.943726937257</v>
      </c>
      <c r="J292" s="33">
        <v>61557.331180811801</v>
      </c>
      <c r="K292" s="33">
        <v>33524.431734317339</v>
      </c>
      <c r="L292" s="33">
        <v>53197.22416974169</v>
      </c>
      <c r="M292" s="33">
        <v>38085.225092250919</v>
      </c>
      <c r="N292" s="84">
        <v>0</v>
      </c>
    </row>
    <row r="293" spans="1:14" x14ac:dyDescent="0.25">
      <c r="A293" s="33">
        <v>2010</v>
      </c>
      <c r="B293" s="33" t="s">
        <v>208</v>
      </c>
      <c r="C293" s="33">
        <v>158586.69724770641</v>
      </c>
      <c r="D293" s="33">
        <v>30544.690825688074</v>
      </c>
      <c r="E293" s="33">
        <v>19410.375229357796</v>
      </c>
      <c r="F293" s="33">
        <v>34251.834862385324</v>
      </c>
      <c r="G293" s="33">
        <v>5963.4889908256882</v>
      </c>
      <c r="H293" s="33">
        <v>-15621.63027522936</v>
      </c>
      <c r="I293" s="33">
        <v>81668.577981651382</v>
      </c>
      <c r="J293" s="33">
        <v>66046.947706422012</v>
      </c>
      <c r="K293" s="33">
        <v>34841.844954128443</v>
      </c>
      <c r="L293" s="33">
        <v>54696.042201834869</v>
      </c>
      <c r="M293" s="33">
        <v>39284.211009174309</v>
      </c>
      <c r="N293" s="84">
        <v>0</v>
      </c>
    </row>
    <row r="294" spans="1:14" x14ac:dyDescent="0.25">
      <c r="A294" s="33">
        <v>2011</v>
      </c>
      <c r="B294" s="33" t="s">
        <v>208</v>
      </c>
      <c r="C294" s="33">
        <v>156565.59926806955</v>
      </c>
      <c r="D294" s="33">
        <v>28130.806953339434</v>
      </c>
      <c r="E294" s="33">
        <v>17784.471180237877</v>
      </c>
      <c r="F294" s="33">
        <v>31376.828911253437</v>
      </c>
      <c r="G294" s="33">
        <v>4062.3156450137235</v>
      </c>
      <c r="H294" s="33">
        <v>-6883.8197621225981</v>
      </c>
      <c r="I294" s="33">
        <v>77271.722781335775</v>
      </c>
      <c r="J294" s="33">
        <v>70387.90301921319</v>
      </c>
      <c r="K294" s="33">
        <v>30286.422689844469</v>
      </c>
      <c r="L294" s="33">
        <v>56066.723696248861</v>
      </c>
      <c r="M294" s="33">
        <v>38431.362305580973</v>
      </c>
      <c r="N294" s="84">
        <v>0</v>
      </c>
    </row>
    <row r="295" spans="1:14" x14ac:dyDescent="0.25">
      <c r="A295" s="33">
        <v>2012</v>
      </c>
      <c r="B295" s="33" t="s">
        <v>208</v>
      </c>
      <c r="C295" s="33">
        <v>151474.03669724773</v>
      </c>
      <c r="D295" s="33">
        <v>24989.150458715594</v>
      </c>
      <c r="E295" s="33">
        <v>14962.277981651376</v>
      </c>
      <c r="F295" s="33">
        <v>27745.989908256881</v>
      </c>
      <c r="G295" s="33">
        <v>2807.6596330275233</v>
      </c>
      <c r="H295" s="33">
        <v>-9747.0743119266044</v>
      </c>
      <c r="I295" s="33">
        <v>71943.629357798156</v>
      </c>
      <c r="J295" s="33">
        <v>62196.555045871559</v>
      </c>
      <c r="K295" s="33">
        <v>25304.470642201832</v>
      </c>
      <c r="L295" s="33">
        <v>52571.140366972482</v>
      </c>
      <c r="M295" s="33">
        <v>37778.535779816513</v>
      </c>
      <c r="N295" s="84">
        <v>0</v>
      </c>
    </row>
    <row r="296" spans="1:14" x14ac:dyDescent="0.25">
      <c r="A296" s="33">
        <v>2003</v>
      </c>
      <c r="B296" s="33" t="s">
        <v>209</v>
      </c>
      <c r="C296" s="33">
        <v>70623.3</v>
      </c>
      <c r="D296" s="33">
        <v>12570.947400000003</v>
      </c>
      <c r="E296" s="33">
        <v>5791.1105999999991</v>
      </c>
      <c r="F296" s="33">
        <v>12005.961000000001</v>
      </c>
      <c r="G296" s="33">
        <v>2542.4388000000004</v>
      </c>
      <c r="H296" s="33">
        <v>-1059.3495</v>
      </c>
      <c r="I296" s="33">
        <v>23658.805500000002</v>
      </c>
      <c r="J296" s="33">
        <v>22599.456000000002</v>
      </c>
      <c r="K296" s="33">
        <v>14972.139600000002</v>
      </c>
      <c r="L296" s="33"/>
      <c r="M296" s="33">
        <v>7556.6931000000004</v>
      </c>
      <c r="N296" s="84">
        <v>1</v>
      </c>
    </row>
    <row r="297" spans="1:14" x14ac:dyDescent="0.25">
      <c r="A297" s="33">
        <v>2004</v>
      </c>
      <c r="B297" s="33" t="s">
        <v>209</v>
      </c>
      <c r="C297" s="33">
        <v>76619.399999999994</v>
      </c>
      <c r="D297" s="33">
        <v>12335.723399999999</v>
      </c>
      <c r="E297" s="33">
        <v>6206.1714000000002</v>
      </c>
      <c r="F297" s="33">
        <v>12029.245799999999</v>
      </c>
      <c r="G297" s="33">
        <v>2375.2013999999999</v>
      </c>
      <c r="H297" s="33">
        <v>-919.43279999999993</v>
      </c>
      <c r="I297" s="33">
        <v>25744.118399999999</v>
      </c>
      <c r="J297" s="33">
        <v>24748.066199999994</v>
      </c>
      <c r="K297" s="33">
        <v>15477.118800000002</v>
      </c>
      <c r="L297" s="33"/>
      <c r="M297" s="33">
        <v>9117.7085999999981</v>
      </c>
      <c r="N297" s="84">
        <v>1</v>
      </c>
    </row>
    <row r="298" spans="1:14" x14ac:dyDescent="0.25">
      <c r="A298" s="33">
        <v>2005</v>
      </c>
      <c r="B298" s="33" t="s">
        <v>209</v>
      </c>
      <c r="C298" s="33">
        <v>79801.899999999994</v>
      </c>
      <c r="D298" s="33">
        <v>13965.332499999999</v>
      </c>
      <c r="E298" s="33">
        <v>6942.7652999999991</v>
      </c>
      <c r="F298" s="33">
        <v>13646.124900000001</v>
      </c>
      <c r="G298" s="33">
        <v>3112.2740999999996</v>
      </c>
      <c r="H298" s="33">
        <v>-957.62279999999998</v>
      </c>
      <c r="I298" s="33">
        <v>26813.438399999999</v>
      </c>
      <c r="J298" s="33">
        <v>25855.815599999998</v>
      </c>
      <c r="K298" s="33">
        <v>17077.606599999999</v>
      </c>
      <c r="L298" s="33"/>
      <c r="M298" s="33">
        <v>8778.2089999999989</v>
      </c>
      <c r="N298" s="84">
        <v>1</v>
      </c>
    </row>
    <row r="299" spans="1:14" x14ac:dyDescent="0.25">
      <c r="A299" s="33">
        <v>2006</v>
      </c>
      <c r="B299" s="33" t="s">
        <v>209</v>
      </c>
      <c r="C299" s="33">
        <v>86086.1</v>
      </c>
      <c r="D299" s="33">
        <v>14978.981400000001</v>
      </c>
      <c r="E299" s="33">
        <v>8006.007300000002</v>
      </c>
      <c r="F299" s="33">
        <v>14376.378699999999</v>
      </c>
      <c r="G299" s="33">
        <v>4476.4772000000003</v>
      </c>
      <c r="H299" s="33">
        <v>-1893.8942000000004</v>
      </c>
      <c r="I299" s="33">
        <v>30560.565500000001</v>
      </c>
      <c r="J299" s="33">
        <v>28666.671299999998</v>
      </c>
      <c r="K299" s="33">
        <v>20402.405699999999</v>
      </c>
      <c r="L299" s="33"/>
      <c r="M299" s="33">
        <v>9469.4709999999995</v>
      </c>
      <c r="N299" s="84">
        <v>1</v>
      </c>
    </row>
    <row r="300" spans="1:14" x14ac:dyDescent="0.25">
      <c r="A300" s="33">
        <v>2007</v>
      </c>
      <c r="B300" s="33" t="s">
        <v>209</v>
      </c>
      <c r="C300" s="33">
        <v>91524.3</v>
      </c>
      <c r="D300" s="33">
        <v>16840.4712</v>
      </c>
      <c r="E300" s="33">
        <v>8877.8570999999993</v>
      </c>
      <c r="F300" s="33">
        <v>15467.606699999998</v>
      </c>
      <c r="G300" s="33">
        <v>5674.5065999999997</v>
      </c>
      <c r="H300" s="33">
        <v>-2654.2046999999998</v>
      </c>
      <c r="I300" s="33">
        <v>34962.282599999999</v>
      </c>
      <c r="J300" s="33">
        <v>32308.0779</v>
      </c>
      <c r="K300" s="33">
        <v>23155.6479</v>
      </c>
      <c r="L300" s="33"/>
      <c r="M300" s="33">
        <v>11165.964600000001</v>
      </c>
      <c r="N300" s="84">
        <v>1</v>
      </c>
    </row>
    <row r="301" spans="1:14" x14ac:dyDescent="0.25">
      <c r="A301" s="33">
        <v>2008</v>
      </c>
      <c r="B301" s="33" t="s">
        <v>209</v>
      </c>
      <c r="C301" s="33">
        <v>98250.3</v>
      </c>
      <c r="D301" s="33">
        <v>18962.3079</v>
      </c>
      <c r="E301" s="33">
        <v>10316.281499999999</v>
      </c>
      <c r="F301" s="33">
        <v>17390.303100000001</v>
      </c>
      <c r="G301" s="33">
        <v>6484.5198000000009</v>
      </c>
      <c r="H301" s="33">
        <v>-5600.2671</v>
      </c>
      <c r="I301" s="33">
        <v>38612.367899999997</v>
      </c>
      <c r="J301" s="33">
        <v>33012.1008</v>
      </c>
      <c r="K301" s="33">
        <v>25250.327099999999</v>
      </c>
      <c r="L301" s="33"/>
      <c r="M301" s="33">
        <v>12674.288699999999</v>
      </c>
      <c r="N301" s="84">
        <v>1</v>
      </c>
    </row>
    <row r="302" spans="1:14" x14ac:dyDescent="0.25">
      <c r="A302" s="33">
        <v>2009</v>
      </c>
      <c r="B302" s="33" t="s">
        <v>209</v>
      </c>
      <c r="C302" s="33">
        <v>91789.3</v>
      </c>
      <c r="D302" s="33">
        <v>18174.2814</v>
      </c>
      <c r="E302" s="33">
        <v>10005.0337</v>
      </c>
      <c r="F302" s="33">
        <v>16613.863300000001</v>
      </c>
      <c r="G302" s="33">
        <v>5507.3580000000002</v>
      </c>
      <c r="H302" s="33">
        <v>-8261.0370000000003</v>
      </c>
      <c r="I302" s="33">
        <v>37725.402300000002</v>
      </c>
      <c r="J302" s="33">
        <v>29464.365300000001</v>
      </c>
      <c r="K302" s="33">
        <v>22396.589200000002</v>
      </c>
      <c r="L302" s="33"/>
      <c r="M302" s="33">
        <v>13951.973600000001</v>
      </c>
      <c r="N302" s="84">
        <v>1</v>
      </c>
    </row>
    <row r="303" spans="1:14" x14ac:dyDescent="0.25">
      <c r="A303" s="33">
        <v>2010</v>
      </c>
      <c r="B303" s="33" t="s">
        <v>209</v>
      </c>
      <c r="C303" s="33">
        <v>90734.7</v>
      </c>
      <c r="D303" s="33">
        <v>16060.041899999998</v>
      </c>
      <c r="E303" s="33">
        <v>8801.2658999999985</v>
      </c>
      <c r="F303" s="33">
        <v>14789.756100000001</v>
      </c>
      <c r="G303" s="33">
        <v>5171.8779000000004</v>
      </c>
      <c r="H303" s="33">
        <v>-6169.9596000000001</v>
      </c>
      <c r="I303" s="33">
        <v>36384.614699999998</v>
      </c>
      <c r="J303" s="33">
        <v>30214.655099999996</v>
      </c>
      <c r="K303" s="33">
        <v>20506.0422</v>
      </c>
      <c r="L303" s="33"/>
      <c r="M303" s="33">
        <v>14517.552</v>
      </c>
      <c r="N303" s="84">
        <v>1</v>
      </c>
    </row>
    <row r="304" spans="1:14" x14ac:dyDescent="0.25">
      <c r="A304" s="33">
        <v>2011</v>
      </c>
      <c r="B304" s="33" t="s">
        <v>209</v>
      </c>
      <c r="C304" s="33">
        <v>92692.6</v>
      </c>
      <c r="D304" s="33">
        <v>15201.586399999998</v>
      </c>
      <c r="E304" s="33">
        <v>7322.715400000001</v>
      </c>
      <c r="F304" s="33">
        <v>13996.5826</v>
      </c>
      <c r="G304" s="33">
        <v>5098.0930000000008</v>
      </c>
      <c r="H304" s="33">
        <v>-5190.7856000000002</v>
      </c>
      <c r="I304" s="33">
        <v>36613.577000000005</v>
      </c>
      <c r="J304" s="33">
        <v>31422.791399999998</v>
      </c>
      <c r="K304" s="33">
        <v>20855.835000000003</v>
      </c>
      <c r="L304" s="33"/>
      <c r="M304" s="33">
        <v>14274.660400000002</v>
      </c>
      <c r="N304" s="84">
        <v>1</v>
      </c>
    </row>
    <row r="305" spans="1:14" x14ac:dyDescent="0.25">
      <c r="A305" s="33">
        <v>2012</v>
      </c>
      <c r="B305" s="33" t="s">
        <v>209</v>
      </c>
      <c r="C305" s="33">
        <v>93331.4</v>
      </c>
      <c r="D305" s="33">
        <v>14839.692599999998</v>
      </c>
      <c r="E305" s="33">
        <v>7279.8491999999997</v>
      </c>
      <c r="F305" s="33">
        <v>14186.372799999999</v>
      </c>
      <c r="G305" s="33">
        <v>4479.9071999999996</v>
      </c>
      <c r="H305" s="33">
        <v>-2799.9419999999996</v>
      </c>
      <c r="I305" s="33">
        <v>34159.292399999998</v>
      </c>
      <c r="J305" s="33">
        <v>31359.350399999999</v>
      </c>
      <c r="K305" s="33">
        <v>18479.617200000001</v>
      </c>
      <c r="L305" s="33"/>
      <c r="M305" s="33">
        <v>13999.71</v>
      </c>
      <c r="N305" s="84">
        <v>1</v>
      </c>
    </row>
    <row r="306" spans="1:14" x14ac:dyDescent="0.25">
      <c r="A306" s="33">
        <v>2003</v>
      </c>
      <c r="B306" s="33" t="s">
        <v>358</v>
      </c>
      <c r="C306" s="33">
        <v>44000</v>
      </c>
      <c r="D306" s="33">
        <v>8331.4938223185272</v>
      </c>
      <c r="E306" s="33">
        <v>3897.7500704225349</v>
      </c>
      <c r="F306" s="33">
        <v>8982.3535655471296</v>
      </c>
      <c r="G306" s="33">
        <v>1103.2033098591551</v>
      </c>
      <c r="H306" s="33">
        <v>-1221.3779772481041</v>
      </c>
      <c r="I306" s="33">
        <v>17658.402603466955</v>
      </c>
      <c r="J306" s="33">
        <v>16437.024626218852</v>
      </c>
      <c r="K306" s="33">
        <v>8520.5876728060684</v>
      </c>
      <c r="L306" s="33">
        <v>14536.922535211268</v>
      </c>
      <c r="M306" s="33">
        <v>7741.6923683640307</v>
      </c>
      <c r="N306" s="84">
        <v>0</v>
      </c>
    </row>
    <row r="307" spans="1:14" x14ac:dyDescent="0.25">
      <c r="A307" s="33">
        <v>2004</v>
      </c>
      <c r="B307" s="33" t="s">
        <v>358</v>
      </c>
      <c r="C307" s="33">
        <v>46224.56499488229</v>
      </c>
      <c r="D307" s="33">
        <v>7945.2719590583411</v>
      </c>
      <c r="E307" s="33">
        <v>3723.8684524053224</v>
      </c>
      <c r="F307" s="33">
        <v>8785.6183152507674</v>
      </c>
      <c r="G307" s="33">
        <v>1114.9011750255886</v>
      </c>
      <c r="H307" s="33">
        <v>-1090.4049457523031</v>
      </c>
      <c r="I307" s="33">
        <v>17414.678207778914</v>
      </c>
      <c r="J307" s="33">
        <v>16324.273262026611</v>
      </c>
      <c r="K307" s="33">
        <v>8297.9700870010201</v>
      </c>
      <c r="L307" s="33">
        <v>14570.465593654042</v>
      </c>
      <c r="M307" s="33">
        <v>7856.3584636642781</v>
      </c>
      <c r="N307" s="84">
        <v>0</v>
      </c>
    </row>
    <row r="308" spans="1:14" x14ac:dyDescent="0.25">
      <c r="A308" s="33">
        <v>2005</v>
      </c>
      <c r="B308" s="33" t="s">
        <v>358</v>
      </c>
      <c r="C308" s="33">
        <v>49314.2</v>
      </c>
      <c r="D308" s="33">
        <v>7514.007834</v>
      </c>
      <c r="E308" s="33">
        <v>3591.8143799999998</v>
      </c>
      <c r="F308" s="33">
        <v>9035.8162379999994</v>
      </c>
      <c r="G308" s="33">
        <v>1092.810197</v>
      </c>
      <c r="H308" s="33">
        <v>-1387.439421</v>
      </c>
      <c r="I308" s="33">
        <v>18730.166924000001</v>
      </c>
      <c r="J308" s="33">
        <v>17342.727502999998</v>
      </c>
      <c r="K308" s="33">
        <v>7771.9577769999996</v>
      </c>
      <c r="L308" s="33">
        <v>15376.286265000002</v>
      </c>
      <c r="M308" s="33">
        <v>9267.90841</v>
      </c>
      <c r="N308" s="84">
        <v>0</v>
      </c>
    </row>
    <row r="309" spans="1:14" x14ac:dyDescent="0.25">
      <c r="A309" s="33">
        <v>2006</v>
      </c>
      <c r="B309" s="33" t="s">
        <v>358</v>
      </c>
      <c r="C309" s="33">
        <v>53451.50631681244</v>
      </c>
      <c r="D309" s="33">
        <v>8379.8231292516994</v>
      </c>
      <c r="E309" s="33">
        <v>3866.7395529640426</v>
      </c>
      <c r="F309" s="33">
        <v>10039.066083576286</v>
      </c>
      <c r="G309" s="33">
        <v>1062.6570223517977</v>
      </c>
      <c r="H309" s="33">
        <v>-1696.2426384839648</v>
      </c>
      <c r="I309" s="33">
        <v>19521.426953352769</v>
      </c>
      <c r="J309" s="33">
        <v>17825.184314868802</v>
      </c>
      <c r="K309" s="33">
        <v>8635.954577259472</v>
      </c>
      <c r="L309" s="33">
        <v>15573.558358600583</v>
      </c>
      <c r="M309" s="33">
        <v>9509.9086355685122</v>
      </c>
      <c r="N309" s="84">
        <v>0</v>
      </c>
    </row>
    <row r="310" spans="1:14" x14ac:dyDescent="0.25">
      <c r="A310" s="33">
        <v>2007</v>
      </c>
      <c r="B310" s="33" t="s">
        <v>358</v>
      </c>
      <c r="C310" s="33">
        <v>59029.490874159463</v>
      </c>
      <c r="D310" s="33">
        <v>8206.9857291066273</v>
      </c>
      <c r="E310" s="33">
        <v>3916.2013880883765</v>
      </c>
      <c r="F310" s="33">
        <v>10119.47839673391</v>
      </c>
      <c r="G310" s="33">
        <v>1169.408050912584</v>
      </c>
      <c r="H310" s="33">
        <v>-1070.9095648414986</v>
      </c>
      <c r="I310" s="33">
        <v>20194.124268972144</v>
      </c>
      <c r="J310" s="33">
        <v>19123.214704130645</v>
      </c>
      <c r="K310" s="33">
        <v>8483.2509673390941</v>
      </c>
      <c r="L310" s="33">
        <v>17168.387319884725</v>
      </c>
      <c r="M310" s="33">
        <v>10322.947462055718</v>
      </c>
      <c r="N310" s="84">
        <v>0</v>
      </c>
    </row>
    <row r="311" spans="1:14" x14ac:dyDescent="0.25">
      <c r="A311" s="33">
        <v>2008</v>
      </c>
      <c r="B311" s="33" t="s">
        <v>358</v>
      </c>
      <c r="C311" s="33">
        <v>62411.204481792709</v>
      </c>
      <c r="D311" s="33">
        <v>8635.0679159663869</v>
      </c>
      <c r="E311" s="33">
        <v>4232.9530009337077</v>
      </c>
      <c r="F311" s="33">
        <v>10911.501293183941</v>
      </c>
      <c r="G311" s="33">
        <v>1260.0671951447246</v>
      </c>
      <c r="H311" s="33">
        <v>-1304.6046554621851</v>
      </c>
      <c r="I311" s="33">
        <v>21792.288124183007</v>
      </c>
      <c r="J311" s="33">
        <v>20487.68346965453</v>
      </c>
      <c r="K311" s="33">
        <v>9230.2959374416459</v>
      </c>
      <c r="L311" s="33">
        <v>18035.874318394024</v>
      </c>
      <c r="M311" s="33">
        <v>10924.859443510739</v>
      </c>
      <c r="N311" s="84">
        <v>0</v>
      </c>
    </row>
    <row r="312" spans="1:14" x14ac:dyDescent="0.25">
      <c r="A312" s="33">
        <v>2009</v>
      </c>
      <c r="B312" s="33" t="s">
        <v>358</v>
      </c>
      <c r="C312" s="33">
        <v>59351.984877126655</v>
      </c>
      <c r="D312" s="33">
        <v>9420.8846880907367</v>
      </c>
      <c r="E312" s="33">
        <v>4574.8998109640834</v>
      </c>
      <c r="F312" s="33">
        <v>11808.74291115312</v>
      </c>
      <c r="G312" s="33">
        <v>1383.9234404536862</v>
      </c>
      <c r="H312" s="33">
        <v>-4763.6228733459347</v>
      </c>
      <c r="I312" s="33">
        <v>24666.235349716448</v>
      </c>
      <c r="J312" s="33">
        <v>19902.612476370508</v>
      </c>
      <c r="K312" s="33">
        <v>10134.542533081285</v>
      </c>
      <c r="L312" s="33">
        <v>16964.205103969751</v>
      </c>
      <c r="M312" s="33">
        <v>12340.332703213611</v>
      </c>
      <c r="N312" s="84">
        <v>0</v>
      </c>
    </row>
    <row r="313" spans="1:14" x14ac:dyDescent="0.25">
      <c r="A313" s="33">
        <v>2010</v>
      </c>
      <c r="B313" s="33" t="s">
        <v>358</v>
      </c>
      <c r="C313" s="33">
        <v>61991.533396048922</v>
      </c>
      <c r="D313" s="33">
        <v>9461.8410159924733</v>
      </c>
      <c r="E313" s="33">
        <v>4765.1110065851362</v>
      </c>
      <c r="F313" s="33">
        <v>11972.940733772344</v>
      </c>
      <c r="G313" s="33">
        <v>1632.909689557855</v>
      </c>
      <c r="H313" s="33">
        <v>-4747.3612417685799</v>
      </c>
      <c r="I313" s="33">
        <v>24767.905926622767</v>
      </c>
      <c r="J313" s="33">
        <v>20020.544684854187</v>
      </c>
      <c r="K313" s="33">
        <v>10246.301975540919</v>
      </c>
      <c r="L313" s="33">
        <v>17372.615239887113</v>
      </c>
      <c r="M313" s="33">
        <v>13024.286923800566</v>
      </c>
      <c r="N313" s="84">
        <v>0</v>
      </c>
    </row>
    <row r="314" spans="1:14" x14ac:dyDescent="0.25">
      <c r="A314" s="33">
        <v>2011</v>
      </c>
      <c r="B314" s="33" t="s">
        <v>358</v>
      </c>
      <c r="C314" s="33">
        <v>63805.920444033305</v>
      </c>
      <c r="D314" s="33">
        <v>9149.8085106382969</v>
      </c>
      <c r="E314" s="33">
        <v>4545.5929694727101</v>
      </c>
      <c r="F314" s="33">
        <v>11496.405180388529</v>
      </c>
      <c r="G314" s="33">
        <v>1449.6049953746531</v>
      </c>
      <c r="H314" s="33">
        <v>-3237.1933395004626</v>
      </c>
      <c r="I314" s="33">
        <v>24505.627197039779</v>
      </c>
      <c r="J314" s="33">
        <v>21268.433857539319</v>
      </c>
      <c r="K314" s="33">
        <v>9630.6031452358911</v>
      </c>
      <c r="L314" s="33">
        <v>18211.696577243292</v>
      </c>
      <c r="M314" s="33">
        <v>13023.848288621648</v>
      </c>
      <c r="N314" s="84">
        <v>0</v>
      </c>
    </row>
    <row r="315" spans="1:14" x14ac:dyDescent="0.25">
      <c r="A315" s="33">
        <v>2012</v>
      </c>
      <c r="B315" s="33" t="s">
        <v>358</v>
      </c>
      <c r="C315" s="33">
        <v>64987.202925045698</v>
      </c>
      <c r="D315" s="33">
        <v>9184.2248628884809</v>
      </c>
      <c r="E315" s="33">
        <v>4582.866544789762</v>
      </c>
      <c r="F315" s="33">
        <v>11446.57495429616</v>
      </c>
      <c r="G315" s="33">
        <v>1250.0959780621572</v>
      </c>
      <c r="H315" s="33">
        <v>-2955.0685557586835</v>
      </c>
      <c r="I315" s="33">
        <v>24544.606946983546</v>
      </c>
      <c r="J315" s="33">
        <v>21589.538391224862</v>
      </c>
      <c r="K315" s="33">
        <v>9632.3921389396692</v>
      </c>
      <c r="L315" s="33">
        <v>18316.531078610602</v>
      </c>
      <c r="M315" s="33">
        <v>13112.50731261426</v>
      </c>
      <c r="N315" s="84">
        <v>0</v>
      </c>
    </row>
    <row r="316" spans="1:14" x14ac:dyDescent="0.25">
      <c r="A316" s="33">
        <v>2003</v>
      </c>
      <c r="B316" s="33" t="s">
        <v>211</v>
      </c>
      <c r="C316" s="33">
        <v>26437.88037775446</v>
      </c>
      <c r="D316" s="33">
        <v>5263.3250388247643</v>
      </c>
      <c r="E316" s="33">
        <v>3088.0548405036729</v>
      </c>
      <c r="F316" s="33">
        <v>5014.6044774396642</v>
      </c>
      <c r="G316" s="33">
        <v>856.32303252885617</v>
      </c>
      <c r="H316" s="33">
        <v>-705.30033158447009</v>
      </c>
      <c r="I316" s="33">
        <v>12223.643291710388</v>
      </c>
      <c r="J316" s="33">
        <v>11518.342961175238</v>
      </c>
      <c r="K316" s="33">
        <v>6271.4863704092359</v>
      </c>
      <c r="L316" s="33">
        <v>10122.333763903463</v>
      </c>
      <c r="M316" s="33">
        <v>5079.9877124868835</v>
      </c>
      <c r="N316" s="84">
        <v>0</v>
      </c>
    </row>
    <row r="317" spans="1:14" x14ac:dyDescent="0.25">
      <c r="A317" s="33">
        <v>2004</v>
      </c>
      <c r="B317" s="33" t="s">
        <v>211</v>
      </c>
      <c r="C317" s="33">
        <v>27606.40243902439</v>
      </c>
      <c r="D317" s="33">
        <v>5429.1583241869912</v>
      </c>
      <c r="E317" s="33">
        <v>3189.8094044715449</v>
      </c>
      <c r="F317" s="33">
        <v>5200.3848272357727</v>
      </c>
      <c r="G317" s="33">
        <v>953.1480274390243</v>
      </c>
      <c r="H317" s="33">
        <v>-622.29869817073165</v>
      </c>
      <c r="I317" s="33">
        <v>12598.549524390242</v>
      </c>
      <c r="J317" s="33">
        <v>11976.250826219512</v>
      </c>
      <c r="K317" s="33">
        <v>6414.1715985772362</v>
      </c>
      <c r="L317" s="33">
        <v>10571.970806910567</v>
      </c>
      <c r="M317" s="33">
        <v>5402.4187764227636</v>
      </c>
      <c r="N317" s="84">
        <v>0</v>
      </c>
    </row>
    <row r="318" spans="1:14" x14ac:dyDescent="0.25">
      <c r="A318" s="33">
        <v>2005</v>
      </c>
      <c r="B318" s="33" t="s">
        <v>211</v>
      </c>
      <c r="C318" s="33">
        <v>28722.3</v>
      </c>
      <c r="D318" s="33">
        <v>5684.3785860000007</v>
      </c>
      <c r="E318" s="33">
        <v>3304.5876779999999</v>
      </c>
      <c r="F318" s="33">
        <v>5452.3402660000002</v>
      </c>
      <c r="G318" s="33">
        <v>913.78070400000001</v>
      </c>
      <c r="H318" s="33">
        <v>-429.51064700000001</v>
      </c>
      <c r="I318" s="33">
        <v>12947.960187999999</v>
      </c>
      <c r="J318" s="33">
        <v>12518.449541</v>
      </c>
      <c r="K318" s="33">
        <v>6556.2303989999982</v>
      </c>
      <c r="L318" s="33">
        <v>11116.201150000001</v>
      </c>
      <c r="M318" s="33">
        <v>5681.8153500000008</v>
      </c>
      <c r="N318" s="84">
        <v>0</v>
      </c>
    </row>
    <row r="319" spans="1:14" x14ac:dyDescent="0.25">
      <c r="A319" s="33">
        <v>2006</v>
      </c>
      <c r="B319" s="33" t="s">
        <v>211</v>
      </c>
      <c r="C319" s="33">
        <v>30406.464250734574</v>
      </c>
      <c r="D319" s="33">
        <v>5913.1213271302649</v>
      </c>
      <c r="E319" s="33">
        <v>3408.3585729676788</v>
      </c>
      <c r="F319" s="33">
        <v>5704.9352487757105</v>
      </c>
      <c r="G319" s="33">
        <v>1134.7738080313418</v>
      </c>
      <c r="H319" s="33">
        <v>-413.97857884427032</v>
      </c>
      <c r="I319" s="33">
        <v>13478.652065621942</v>
      </c>
      <c r="J319" s="33">
        <v>13064.673486777669</v>
      </c>
      <c r="K319" s="33">
        <v>6983.6150293829587</v>
      </c>
      <c r="L319" s="33">
        <v>11651.417507345739</v>
      </c>
      <c r="M319" s="33">
        <v>5852.6237404505391</v>
      </c>
      <c r="N319" s="84">
        <v>0</v>
      </c>
    </row>
    <row r="320" spans="1:14" x14ac:dyDescent="0.25">
      <c r="A320" s="33">
        <v>2007</v>
      </c>
      <c r="B320" s="33" t="s">
        <v>211</v>
      </c>
      <c r="C320" s="33">
        <v>32512.781954887218</v>
      </c>
      <c r="D320" s="33">
        <v>5854.1963721804514</v>
      </c>
      <c r="E320" s="33">
        <v>3422.0323026315791</v>
      </c>
      <c r="F320" s="33">
        <v>5629.2918298872173</v>
      </c>
      <c r="G320" s="33">
        <v>1389.1199520676691</v>
      </c>
      <c r="H320" s="33">
        <v>-14.924104323308271</v>
      </c>
      <c r="I320" s="33">
        <v>13745.269406954887</v>
      </c>
      <c r="J320" s="33">
        <v>13730.345300751878</v>
      </c>
      <c r="K320" s="33">
        <v>7267.1550695488722</v>
      </c>
      <c r="L320" s="33">
        <v>12223.274597744361</v>
      </c>
      <c r="M320" s="33">
        <v>5801.8055902255637</v>
      </c>
      <c r="N320" s="84">
        <v>0</v>
      </c>
    </row>
    <row r="321" spans="1:14" x14ac:dyDescent="0.25">
      <c r="A321" s="33">
        <v>2008</v>
      </c>
      <c r="B321" s="33" t="s">
        <v>211</v>
      </c>
      <c r="C321" s="33">
        <v>33614.079422382674</v>
      </c>
      <c r="D321" s="33">
        <v>6348.6200234657044</v>
      </c>
      <c r="E321" s="33">
        <v>3710.8721101083033</v>
      </c>
      <c r="F321" s="33">
        <v>6099.5260261732856</v>
      </c>
      <c r="G321" s="33">
        <v>1502.6304909747294</v>
      </c>
      <c r="H321" s="33">
        <v>-633.99653700361023</v>
      </c>
      <c r="I321" s="33">
        <v>14810.210254512638</v>
      </c>
      <c r="J321" s="33">
        <v>14176.213716606497</v>
      </c>
      <c r="K321" s="33">
        <v>7861.1556155234657</v>
      </c>
      <c r="L321" s="33">
        <v>12528.39510830325</v>
      </c>
      <c r="M321" s="33">
        <v>6240.8015009025266</v>
      </c>
      <c r="N321" s="84">
        <v>0</v>
      </c>
    </row>
    <row r="322" spans="1:14" x14ac:dyDescent="0.25">
      <c r="A322" s="33">
        <v>2009</v>
      </c>
      <c r="B322" s="33" t="s">
        <v>211</v>
      </c>
      <c r="C322" s="33">
        <v>30961.713286713282</v>
      </c>
      <c r="D322" s="33">
        <v>6435.1417692307687</v>
      </c>
      <c r="E322" s="33">
        <v>3845.5600559440554</v>
      </c>
      <c r="F322" s="33">
        <v>6251.7614554195807</v>
      </c>
      <c r="G322" s="33">
        <v>1435.7582045454546</v>
      </c>
      <c r="H322" s="33">
        <v>-1964.246678321678</v>
      </c>
      <c r="I322" s="33">
        <v>15065.700071678322</v>
      </c>
      <c r="J322" s="33">
        <v>13101.45339423077</v>
      </c>
      <c r="K322" s="33">
        <v>7923.5871040209795</v>
      </c>
      <c r="L322" s="33">
        <v>11530.551138986013</v>
      </c>
      <c r="M322" s="33">
        <v>6476.4106520979012</v>
      </c>
      <c r="N322" s="84">
        <v>0</v>
      </c>
    </row>
    <row r="323" spans="1:14" x14ac:dyDescent="0.25">
      <c r="A323" s="33">
        <v>2010</v>
      </c>
      <c r="B323" s="33" t="s">
        <v>211</v>
      </c>
      <c r="C323" s="33">
        <v>31346.819787985864</v>
      </c>
      <c r="D323" s="33">
        <v>6741.4571934628975</v>
      </c>
      <c r="E323" s="33">
        <v>3975.322989399293</v>
      </c>
      <c r="F323" s="33">
        <v>6509.5580954063607</v>
      </c>
      <c r="G323" s="33">
        <v>1410.3624814487632</v>
      </c>
      <c r="H323" s="33">
        <v>-1837.1107464664308</v>
      </c>
      <c r="I323" s="33">
        <v>15500.268068904594</v>
      </c>
      <c r="J323" s="33">
        <v>13663.157322438163</v>
      </c>
      <c r="K323" s="33">
        <v>8083.1362252650151</v>
      </c>
      <c r="L323" s="33">
        <v>11833.773915194344</v>
      </c>
      <c r="M323" s="33">
        <v>6700.9196996466453</v>
      </c>
      <c r="N323" s="84">
        <v>0</v>
      </c>
    </row>
    <row r="324" spans="1:14" x14ac:dyDescent="0.25">
      <c r="A324" s="33">
        <v>2011</v>
      </c>
      <c r="B324" s="33" t="s">
        <v>211</v>
      </c>
      <c r="C324" s="33">
        <v>31572.052401746725</v>
      </c>
      <c r="D324" s="33">
        <v>6897.5734759825318</v>
      </c>
      <c r="E324" s="33">
        <v>4031.1732751091704</v>
      </c>
      <c r="F324" s="33">
        <v>6579.2098663755469</v>
      </c>
      <c r="G324" s="33">
        <v>1140.4398192139738</v>
      </c>
      <c r="H324" s="33">
        <v>-1998.1775082969432</v>
      </c>
      <c r="I324" s="33">
        <v>15760.962681222707</v>
      </c>
      <c r="J324" s="33">
        <v>13762.785171179039</v>
      </c>
      <c r="K324" s="33">
        <v>7734.8396655021834</v>
      </c>
      <c r="L324" s="33">
        <v>11753.647593886464</v>
      </c>
      <c r="M324" s="33">
        <v>6927.2041685589511</v>
      </c>
      <c r="N324" s="84">
        <v>0</v>
      </c>
    </row>
    <row r="325" spans="1:14" x14ac:dyDescent="0.25">
      <c r="A325" s="33">
        <v>2012</v>
      </c>
      <c r="B325" s="33" t="s">
        <v>211</v>
      </c>
      <c r="C325" s="33">
        <v>30765.331010452963</v>
      </c>
      <c r="D325" s="33">
        <v>6742.1500949477359</v>
      </c>
      <c r="E325" s="33">
        <v>3912.6559912891989</v>
      </c>
      <c r="F325" s="33">
        <v>6387.3186489547033</v>
      </c>
      <c r="G325" s="33">
        <v>983.85510888501744</v>
      </c>
      <c r="H325" s="33">
        <v>-1179.7621350174218</v>
      </c>
      <c r="I325" s="33">
        <v>14786.189652439023</v>
      </c>
      <c r="J325" s="33">
        <v>13606.427517421604</v>
      </c>
      <c r="K325" s="33">
        <v>7357.3876472125421</v>
      </c>
      <c r="L325" s="33">
        <v>11572.174667247387</v>
      </c>
      <c r="M325" s="33">
        <v>6645.0421341463407</v>
      </c>
      <c r="N325" s="84">
        <v>0</v>
      </c>
    </row>
    <row r="326" spans="1:14" x14ac:dyDescent="0.25">
      <c r="A326" s="33">
        <v>2003</v>
      </c>
      <c r="B326" s="33" t="s">
        <v>212</v>
      </c>
      <c r="C326" s="33">
        <v>850251.90010857768</v>
      </c>
      <c r="D326" s="33">
        <v>137375.67861020632</v>
      </c>
      <c r="E326" s="33">
        <v>85440.825190010859</v>
      </c>
      <c r="F326" s="33">
        <v>147242.12812160695</v>
      </c>
      <c r="G326" s="33">
        <v>30476.655808903368</v>
      </c>
      <c r="H326" s="33">
        <v>-2812.1606948968515</v>
      </c>
      <c r="I326" s="33">
        <v>326583.06188925082</v>
      </c>
      <c r="J326" s="33">
        <v>323770.901194354</v>
      </c>
      <c r="K326" s="33">
        <v>163216.06948968515</v>
      </c>
      <c r="L326" s="33">
        <v>296422.36699239956</v>
      </c>
      <c r="M326" s="33">
        <v>132129.20738327905</v>
      </c>
      <c r="N326" s="84">
        <v>0</v>
      </c>
    </row>
    <row r="327" spans="1:14" x14ac:dyDescent="0.25">
      <c r="A327" s="33">
        <v>2004</v>
      </c>
      <c r="B327" s="33" t="s">
        <v>212</v>
      </c>
      <c r="C327" s="33">
        <v>878177.45302713988</v>
      </c>
      <c r="D327" s="33">
        <v>144494.78079331943</v>
      </c>
      <c r="E327" s="33">
        <v>88303.757828810019</v>
      </c>
      <c r="F327" s="33">
        <v>155969.7286012526</v>
      </c>
      <c r="G327" s="33">
        <v>29674.321503131527</v>
      </c>
      <c r="H327" s="33">
        <v>-639.874739039666</v>
      </c>
      <c r="I327" s="33">
        <v>341504.1753653445</v>
      </c>
      <c r="J327" s="33">
        <v>340864.30062630482</v>
      </c>
      <c r="K327" s="33">
        <v>169408.14196242171</v>
      </c>
      <c r="L327" s="33">
        <v>313663.88308977039</v>
      </c>
      <c r="M327" s="33">
        <v>138107.51565762004</v>
      </c>
      <c r="N327" s="84">
        <v>0</v>
      </c>
    </row>
    <row r="328" spans="1:14" x14ac:dyDescent="0.25">
      <c r="A328" s="33">
        <v>2005</v>
      </c>
      <c r="B328" s="33" t="s">
        <v>212</v>
      </c>
      <c r="C328" s="33">
        <v>909298</v>
      </c>
      <c r="D328" s="33">
        <v>151004</v>
      </c>
      <c r="E328" s="33">
        <v>90948</v>
      </c>
      <c r="F328" s="33">
        <v>163358</v>
      </c>
      <c r="G328" s="33">
        <v>32354</v>
      </c>
      <c r="H328" s="33">
        <v>11644</v>
      </c>
      <c r="I328" s="33">
        <v>349501</v>
      </c>
      <c r="J328" s="33">
        <v>361145</v>
      </c>
      <c r="K328" s="33">
        <v>178030</v>
      </c>
      <c r="L328" s="33">
        <v>334689</v>
      </c>
      <c r="M328" s="33">
        <v>142850</v>
      </c>
      <c r="N328" s="84">
        <v>0</v>
      </c>
    </row>
    <row r="329" spans="1:14" x14ac:dyDescent="0.25">
      <c r="A329" s="33">
        <v>2006</v>
      </c>
      <c r="B329" s="33" t="s">
        <v>212</v>
      </c>
      <c r="C329" s="33">
        <v>946731.02785782912</v>
      </c>
      <c r="D329" s="33">
        <v>156861.67146974066</v>
      </c>
      <c r="E329" s="33">
        <v>94390.97022094141</v>
      </c>
      <c r="F329" s="33">
        <v>170145.05283381365</v>
      </c>
      <c r="G329" s="33">
        <v>35331.412103746399</v>
      </c>
      <c r="H329" s="33">
        <v>22312.199807877041</v>
      </c>
      <c r="I329" s="33">
        <v>363072.04610951012</v>
      </c>
      <c r="J329" s="33">
        <v>385384.24591738713</v>
      </c>
      <c r="K329" s="33">
        <v>185373.67915465898</v>
      </c>
      <c r="L329" s="33">
        <v>356608.06916426512</v>
      </c>
      <c r="M329" s="33">
        <v>148668.58789625362</v>
      </c>
      <c r="N329" s="84">
        <v>0</v>
      </c>
    </row>
    <row r="330" spans="1:14" x14ac:dyDescent="0.25">
      <c r="A330" s="33">
        <v>2007</v>
      </c>
      <c r="B330" s="33" t="s">
        <v>212</v>
      </c>
      <c r="C330" s="33">
        <v>979684.65116279072</v>
      </c>
      <c r="D330" s="33">
        <v>167849.3023255814</v>
      </c>
      <c r="E330" s="33">
        <v>100311.62790697675</v>
      </c>
      <c r="F330" s="33">
        <v>179589.76744186046</v>
      </c>
      <c r="G330" s="33">
        <v>39615.813953488374</v>
      </c>
      <c r="H330" s="33">
        <v>19292.093023255813</v>
      </c>
      <c r="I330" s="33">
        <v>383592.5581395349</v>
      </c>
      <c r="J330" s="33">
        <v>402884.65116279072</v>
      </c>
      <c r="K330" s="33">
        <v>202485.58139534883</v>
      </c>
      <c r="L330" s="33">
        <v>373051.16279069765</v>
      </c>
      <c r="M330" s="33">
        <v>152697.67441860464</v>
      </c>
      <c r="N330" s="84">
        <v>0</v>
      </c>
    </row>
    <row r="331" spans="1:14" x14ac:dyDescent="0.25">
      <c r="A331" s="33">
        <v>2008</v>
      </c>
      <c r="B331" s="33" t="s">
        <v>212</v>
      </c>
      <c r="C331" s="33">
        <v>988000</v>
      </c>
      <c r="D331" s="33">
        <v>179037.23887375114</v>
      </c>
      <c r="E331" s="33">
        <v>107642.14350590373</v>
      </c>
      <c r="F331" s="33">
        <v>192554.95004541328</v>
      </c>
      <c r="G331" s="33">
        <v>39642.143505903725</v>
      </c>
      <c r="H331" s="33">
        <v>-44583.106267029973</v>
      </c>
      <c r="I331" s="33">
        <v>409035.42234332429</v>
      </c>
      <c r="J331" s="33">
        <v>364452.31607629429</v>
      </c>
      <c r="K331" s="33">
        <v>214355.13169845595</v>
      </c>
      <c r="L331" s="33">
        <v>336349.68210717529</v>
      </c>
      <c r="M331" s="33">
        <v>166355.13169845595</v>
      </c>
      <c r="N331" s="84">
        <v>0</v>
      </c>
    </row>
    <row r="332" spans="1:14" x14ac:dyDescent="0.25">
      <c r="A332" s="33">
        <v>2009</v>
      </c>
      <c r="B332" s="33" t="s">
        <v>212</v>
      </c>
      <c r="C332" s="33">
        <v>949994.55535390193</v>
      </c>
      <c r="D332" s="33">
        <v>187210.52631578947</v>
      </c>
      <c r="E332" s="33">
        <v>114074.41016333937</v>
      </c>
      <c r="F332" s="33">
        <v>202906.53357531759</v>
      </c>
      <c r="G332" s="33">
        <v>42434.664246823959</v>
      </c>
      <c r="H332" s="33">
        <v>-105611.61524500907</v>
      </c>
      <c r="I332" s="33">
        <v>438872.05081669689</v>
      </c>
      <c r="J332" s="33">
        <v>333260.43557168782</v>
      </c>
      <c r="K332" s="33">
        <v>224859.34664246824</v>
      </c>
      <c r="L332" s="33">
        <v>306402.90381125227</v>
      </c>
      <c r="M332" s="33">
        <v>185656.07985480945</v>
      </c>
      <c r="N332" s="84">
        <v>0</v>
      </c>
    </row>
    <row r="333" spans="1:14" x14ac:dyDescent="0.25">
      <c r="A333" s="33">
        <v>2010</v>
      </c>
      <c r="B333" s="33" t="s">
        <v>212</v>
      </c>
      <c r="C333" s="33">
        <v>947978.24116047146</v>
      </c>
      <c r="D333" s="33">
        <v>188372.62012692657</v>
      </c>
      <c r="E333" s="33">
        <v>113923.84406165004</v>
      </c>
      <c r="F333" s="33">
        <v>203545.78422484134</v>
      </c>
      <c r="G333" s="33">
        <v>37802.357207615598</v>
      </c>
      <c r="H333" s="33">
        <v>-91150.498640072532</v>
      </c>
      <c r="I333" s="33">
        <v>438992.74705349049</v>
      </c>
      <c r="J333" s="33">
        <v>347842.24841341795</v>
      </c>
      <c r="K333" s="33">
        <v>220220.30825022666</v>
      </c>
      <c r="L333" s="33">
        <v>320868.54034451494</v>
      </c>
      <c r="M333" s="33">
        <v>191072.5294650952</v>
      </c>
      <c r="N333" s="84">
        <v>0</v>
      </c>
    </row>
    <row r="334" spans="1:14" x14ac:dyDescent="0.25">
      <c r="A334" s="33">
        <v>2011</v>
      </c>
      <c r="B334" s="33" t="s">
        <v>212</v>
      </c>
      <c r="C334" s="33">
        <v>948619.22030825028</v>
      </c>
      <c r="D334" s="33">
        <v>187108.7941976428</v>
      </c>
      <c r="E334" s="33">
        <v>112087.03535811424</v>
      </c>
      <c r="F334" s="33">
        <v>201464.18857660925</v>
      </c>
      <c r="G334" s="33">
        <v>28037.171350861288</v>
      </c>
      <c r="H334" s="33">
        <v>-90693.563009972801</v>
      </c>
      <c r="I334" s="33">
        <v>433813.2366273799</v>
      </c>
      <c r="J334" s="33">
        <v>343119.6736174071</v>
      </c>
      <c r="K334" s="33">
        <v>206677.24388032639</v>
      </c>
      <c r="L334" s="33">
        <v>316485.0407978241</v>
      </c>
      <c r="M334" s="33">
        <v>191099.7280145059</v>
      </c>
      <c r="N334" s="84">
        <v>0</v>
      </c>
    </row>
    <row r="335" spans="1:14" x14ac:dyDescent="0.25">
      <c r="A335" s="33">
        <v>2012</v>
      </c>
      <c r="B335" s="33" t="s">
        <v>212</v>
      </c>
      <c r="C335" s="33">
        <v>932912.05802357208</v>
      </c>
      <c r="D335" s="33">
        <v>176439.70988213964</v>
      </c>
      <c r="E335" s="33">
        <v>104454.21577515866</v>
      </c>
      <c r="F335" s="33">
        <v>188280.14505893018</v>
      </c>
      <c r="G335" s="33">
        <v>15956.482320942883</v>
      </c>
      <c r="H335" s="33">
        <v>-99190.389845874888</v>
      </c>
      <c r="I335" s="33">
        <v>445524.93200362648</v>
      </c>
      <c r="J335" s="33">
        <v>346334.54215775162</v>
      </c>
      <c r="K335" s="33">
        <v>184013.59927470537</v>
      </c>
      <c r="L335" s="33">
        <v>317865.82048957387</v>
      </c>
      <c r="M335" s="33">
        <v>191581.14233907525</v>
      </c>
      <c r="N335" s="84">
        <v>0</v>
      </c>
    </row>
    <row r="336" spans="1:14" x14ac:dyDescent="0.25">
      <c r="A336" s="33">
        <v>2003</v>
      </c>
      <c r="B336" s="33" t="s">
        <v>213</v>
      </c>
      <c r="C336" s="33">
        <v>2575776.3157894737</v>
      </c>
      <c r="D336" s="33">
        <v>719904.85829959519</v>
      </c>
      <c r="E336" s="33">
        <v>412704.45344129554</v>
      </c>
      <c r="F336" s="33">
        <v>702020.24291497981</v>
      </c>
      <c r="G336" s="33">
        <v>75772.267206477729</v>
      </c>
      <c r="H336" s="33">
        <v>-32484.817813765185</v>
      </c>
      <c r="I336" s="33">
        <v>1433975.7085020244</v>
      </c>
      <c r="J336" s="33">
        <v>1401490.8906882592</v>
      </c>
      <c r="K336" s="33">
        <v>779642.71255060728</v>
      </c>
      <c r="L336" s="33">
        <v>1234526.3157894737</v>
      </c>
      <c r="M336" s="33">
        <v>584278.34008097171</v>
      </c>
      <c r="N336" s="84">
        <v>0</v>
      </c>
    </row>
    <row r="337" spans="1:14" x14ac:dyDescent="0.25">
      <c r="A337" s="33">
        <v>2004</v>
      </c>
      <c r="B337" s="33" t="s">
        <v>213</v>
      </c>
      <c r="C337" s="33">
        <v>2685123.107971746</v>
      </c>
      <c r="D337" s="33">
        <v>736160.44399596367</v>
      </c>
      <c r="E337" s="33">
        <v>424721.49344096874</v>
      </c>
      <c r="F337" s="33">
        <v>711322.90615539858</v>
      </c>
      <c r="G337" s="33">
        <v>79102.926337033306</v>
      </c>
      <c r="H337" s="33">
        <v>11205.8526740666</v>
      </c>
      <c r="I337" s="33">
        <v>1454732.5933400607</v>
      </c>
      <c r="J337" s="33">
        <v>1465938.4460141272</v>
      </c>
      <c r="K337" s="33">
        <v>794044.39959636738</v>
      </c>
      <c r="L337" s="33">
        <v>1295643.7941473259</v>
      </c>
      <c r="M337" s="33">
        <v>600124.1170534814</v>
      </c>
      <c r="N337" s="84">
        <v>0</v>
      </c>
    </row>
    <row r="338" spans="1:14" x14ac:dyDescent="0.25">
      <c r="A338" s="33">
        <v>2005</v>
      </c>
      <c r="B338" s="33" t="s">
        <v>213</v>
      </c>
      <c r="C338" s="33">
        <v>2769375</v>
      </c>
      <c r="D338" s="33">
        <v>750283</v>
      </c>
      <c r="E338" s="33">
        <v>431557</v>
      </c>
      <c r="F338" s="33">
        <v>725248</v>
      </c>
      <c r="G338" s="33">
        <v>83045</v>
      </c>
      <c r="H338" s="33">
        <v>53903</v>
      </c>
      <c r="I338" s="33">
        <v>1491382</v>
      </c>
      <c r="J338" s="33">
        <v>1545285</v>
      </c>
      <c r="K338" s="33">
        <v>812047</v>
      </c>
      <c r="L338" s="33">
        <v>1358249</v>
      </c>
      <c r="M338" s="33">
        <v>610180</v>
      </c>
      <c r="N338" s="84">
        <v>0</v>
      </c>
    </row>
    <row r="339" spans="1:14" x14ac:dyDescent="0.25">
      <c r="A339" s="33">
        <v>2006</v>
      </c>
      <c r="B339" s="33" t="s">
        <v>213</v>
      </c>
      <c r="C339" s="33">
        <v>2889578.0176643766</v>
      </c>
      <c r="D339" s="33">
        <v>773785.08341511281</v>
      </c>
      <c r="E339" s="33">
        <v>437522.08047105005</v>
      </c>
      <c r="F339" s="33">
        <v>750988.22374877322</v>
      </c>
      <c r="G339" s="33">
        <v>88128.557409224726</v>
      </c>
      <c r="H339" s="33">
        <v>64028.459273797838</v>
      </c>
      <c r="I339" s="33">
        <v>1523187.4386653581</v>
      </c>
      <c r="J339" s="33">
        <v>1587215.897939156</v>
      </c>
      <c r="K339" s="33">
        <v>844152.10991167813</v>
      </c>
      <c r="L339" s="33">
        <v>1399529.931305201</v>
      </c>
      <c r="M339" s="33">
        <v>614644.74975466134</v>
      </c>
      <c r="N339" s="84">
        <v>0</v>
      </c>
    </row>
    <row r="340" spans="1:14" x14ac:dyDescent="0.25">
      <c r="A340" s="33">
        <v>2007</v>
      </c>
      <c r="B340" s="33" t="s">
        <v>213</v>
      </c>
      <c r="C340" s="33">
        <v>2982841.6030534352</v>
      </c>
      <c r="D340" s="33">
        <v>782966.6030534351</v>
      </c>
      <c r="E340" s="33">
        <v>444603.0534351145</v>
      </c>
      <c r="F340" s="33">
        <v>760891.22137404582</v>
      </c>
      <c r="G340" s="33">
        <v>91714.694656488558</v>
      </c>
      <c r="H340" s="33">
        <v>106799.61832061069</v>
      </c>
      <c r="I340" s="33">
        <v>1519854.0076335878</v>
      </c>
      <c r="J340" s="33">
        <v>1626653.6259541984</v>
      </c>
      <c r="K340" s="33">
        <v>855632.63358778623</v>
      </c>
      <c r="L340" s="33">
        <v>1420020.0381679391</v>
      </c>
      <c r="M340" s="33">
        <v>596659.35114503815</v>
      </c>
      <c r="N340" s="84">
        <v>0</v>
      </c>
    </row>
    <row r="341" spans="1:14" x14ac:dyDescent="0.25">
      <c r="A341" s="33">
        <v>2008</v>
      </c>
      <c r="B341" s="33" t="s">
        <v>213</v>
      </c>
      <c r="C341" s="33">
        <v>2966962.9629629632</v>
      </c>
      <c r="D341" s="33">
        <v>794166.66666666663</v>
      </c>
      <c r="E341" s="33">
        <v>437784.25925925927</v>
      </c>
      <c r="F341" s="33">
        <v>773300</v>
      </c>
      <c r="G341" s="33">
        <v>97630.555555555562</v>
      </c>
      <c r="H341" s="33">
        <v>64340.740740740737</v>
      </c>
      <c r="I341" s="33">
        <v>1535082.4074074074</v>
      </c>
      <c r="J341" s="33">
        <v>1599423.1481481481</v>
      </c>
      <c r="K341" s="33">
        <v>869024.07407407404</v>
      </c>
      <c r="L341" s="33">
        <v>1386641.6666666667</v>
      </c>
      <c r="M341" s="33">
        <v>600951.8518518518</v>
      </c>
      <c r="N341" s="84">
        <v>0</v>
      </c>
    </row>
    <row r="342" spans="1:14" x14ac:dyDescent="0.25">
      <c r="A342" s="33">
        <v>2009</v>
      </c>
      <c r="B342" s="33" t="s">
        <v>213</v>
      </c>
      <c r="C342" s="33">
        <v>2815766.0924750683</v>
      </c>
      <c r="D342" s="33">
        <v>789163.19129646418</v>
      </c>
      <c r="E342" s="33">
        <v>426664.55122393474</v>
      </c>
      <c r="F342" s="33">
        <v>779422.48413417954</v>
      </c>
      <c r="G342" s="33">
        <v>99398.912058023576</v>
      </c>
      <c r="H342" s="33">
        <v>-27559.383499546693</v>
      </c>
      <c r="I342" s="33">
        <v>1547019.0389845874</v>
      </c>
      <c r="J342" s="33">
        <v>1519459.6554850407</v>
      </c>
      <c r="K342" s="33">
        <v>867420.67089755216</v>
      </c>
      <c r="L342" s="33">
        <v>1321601.9945602901</v>
      </c>
      <c r="M342" s="33">
        <v>630475.97461468726</v>
      </c>
      <c r="N342" s="84">
        <v>0</v>
      </c>
    </row>
    <row r="343" spans="1:14" x14ac:dyDescent="0.25">
      <c r="A343" s="33">
        <v>2010</v>
      </c>
      <c r="B343" s="33" t="s">
        <v>213</v>
      </c>
      <c r="C343" s="33">
        <v>3001376.7985611511</v>
      </c>
      <c r="D343" s="33">
        <v>803093.52517985611</v>
      </c>
      <c r="E343" s="33">
        <v>436633.99280575541</v>
      </c>
      <c r="F343" s="33">
        <v>800020.68345323741</v>
      </c>
      <c r="G343" s="33">
        <v>104501.79856115108</v>
      </c>
      <c r="H343" s="33">
        <v>-253.59712230215825</v>
      </c>
      <c r="I343" s="33">
        <v>1570686.1510791366</v>
      </c>
      <c r="J343" s="33">
        <v>1570432.5539568346</v>
      </c>
      <c r="K343" s="33">
        <v>886002.69784172659</v>
      </c>
      <c r="L343" s="33">
        <v>1371599.8201438847</v>
      </c>
      <c r="M343" s="33">
        <v>639074.64028776973</v>
      </c>
      <c r="N343" s="84">
        <v>0</v>
      </c>
    </row>
    <row r="344" spans="1:14" x14ac:dyDescent="0.25">
      <c r="A344" s="33">
        <v>2011</v>
      </c>
      <c r="B344" s="33" t="s">
        <v>213</v>
      </c>
      <c r="C344" s="33">
        <v>3088325.6433007987</v>
      </c>
      <c r="D344" s="33">
        <v>817031.94321206736</v>
      </c>
      <c r="E344" s="33">
        <v>432480.92280390416</v>
      </c>
      <c r="F344" s="33">
        <v>819978.70452528831</v>
      </c>
      <c r="G344" s="33">
        <v>105018.63354037267</v>
      </c>
      <c r="H344" s="33">
        <v>-346.9387755102041</v>
      </c>
      <c r="I344" s="33">
        <v>1590067.4356699202</v>
      </c>
      <c r="J344" s="33">
        <v>1589720.4968944099</v>
      </c>
      <c r="K344" s="33">
        <v>903618.45607808337</v>
      </c>
      <c r="L344" s="33">
        <v>1384496.0070984915</v>
      </c>
      <c r="M344" s="33">
        <v>632874.88908606919</v>
      </c>
      <c r="N344" s="84">
        <v>0</v>
      </c>
    </row>
    <row r="345" spans="1:14" x14ac:dyDescent="0.25">
      <c r="A345" s="33">
        <v>2012</v>
      </c>
      <c r="B345" s="33" t="s">
        <v>213</v>
      </c>
      <c r="C345" s="33">
        <v>3119252.1968365554</v>
      </c>
      <c r="D345" s="33">
        <v>833660.80843585241</v>
      </c>
      <c r="E345" s="33">
        <v>445113.35676625662</v>
      </c>
      <c r="F345" s="33">
        <v>839771.52899824257</v>
      </c>
      <c r="G345" s="33">
        <v>110363.79613356767</v>
      </c>
      <c r="H345" s="33">
        <v>-17107.205623901584</v>
      </c>
      <c r="I345" s="33">
        <v>1620629.1739894552</v>
      </c>
      <c r="J345" s="33">
        <v>1603521.9683655535</v>
      </c>
      <c r="K345" s="33">
        <v>924037.78558875225</v>
      </c>
      <c r="L345" s="33">
        <v>1390586.9947275922</v>
      </c>
      <c r="M345" s="33">
        <v>652248.68189806677</v>
      </c>
      <c r="N345" s="84">
        <v>0</v>
      </c>
    </row>
    <row r="346" spans="1:14" x14ac:dyDescent="0.25">
      <c r="A346" s="33">
        <v>2003</v>
      </c>
      <c r="B346" s="33" t="s">
        <v>214</v>
      </c>
      <c r="C346" s="33">
        <v>455583.51870576339</v>
      </c>
      <c r="D346" s="33">
        <v>68980.05055611729</v>
      </c>
      <c r="E346" s="33">
        <v>37561.506572295242</v>
      </c>
      <c r="F346" s="33">
        <v>54762.163801820017</v>
      </c>
      <c r="G346" s="33">
        <v>11388.341759352881</v>
      </c>
      <c r="H346" s="33">
        <v>-9108.2608695652161</v>
      </c>
      <c r="I346" s="33">
        <v>165560.04044489382</v>
      </c>
      <c r="J346" s="33">
        <v>156451.7795753286</v>
      </c>
      <c r="K346" s="33">
        <v>89698.483316481288</v>
      </c>
      <c r="L346" s="33">
        <v>129879.80788675429</v>
      </c>
      <c r="M346" s="33">
        <v>63236.764408493422</v>
      </c>
      <c r="N346" s="84">
        <v>0</v>
      </c>
    </row>
    <row r="347" spans="1:14" x14ac:dyDescent="0.25">
      <c r="A347" s="33">
        <v>2004</v>
      </c>
      <c r="B347" s="33" t="s">
        <v>214</v>
      </c>
      <c r="C347" s="33">
        <v>466748.04413239716</v>
      </c>
      <c r="D347" s="33">
        <v>69181.654964894682</v>
      </c>
      <c r="E347" s="33">
        <v>37703.229689067208</v>
      </c>
      <c r="F347" s="33">
        <v>55023.721163490467</v>
      </c>
      <c r="G347" s="33">
        <v>10925.817452357071</v>
      </c>
      <c r="H347" s="33">
        <v>-9959.4984954864594</v>
      </c>
      <c r="I347" s="33">
        <v>167543.97191574724</v>
      </c>
      <c r="J347" s="33">
        <v>157584.48345035108</v>
      </c>
      <c r="K347" s="33">
        <v>89254.252758274815</v>
      </c>
      <c r="L347" s="33">
        <v>131033.26980942828</v>
      </c>
      <c r="M347" s="33">
        <v>64649.859578736206</v>
      </c>
      <c r="N347" s="84">
        <v>0</v>
      </c>
    </row>
    <row r="348" spans="1:14" x14ac:dyDescent="0.25">
      <c r="A348" s="33">
        <v>2005</v>
      </c>
      <c r="B348" s="33" t="s">
        <v>214</v>
      </c>
      <c r="C348" s="33">
        <v>479087.9</v>
      </c>
      <c r="D348" s="33">
        <v>69829.34</v>
      </c>
      <c r="E348" s="33">
        <v>38085.120000000003</v>
      </c>
      <c r="F348" s="33">
        <v>55610.12</v>
      </c>
      <c r="G348" s="33">
        <v>10736.43</v>
      </c>
      <c r="H348" s="33">
        <v>-5126.26</v>
      </c>
      <c r="I348" s="33">
        <v>168683.92</v>
      </c>
      <c r="J348" s="33">
        <v>163557.66</v>
      </c>
      <c r="K348" s="33">
        <v>89901.830000000016</v>
      </c>
      <c r="L348" s="33">
        <v>136089.54</v>
      </c>
      <c r="M348" s="33">
        <v>66219.66</v>
      </c>
      <c r="N348" s="84">
        <v>0</v>
      </c>
    </row>
    <row r="349" spans="1:14" x14ac:dyDescent="0.25">
      <c r="A349" s="33">
        <v>2006</v>
      </c>
      <c r="B349" s="33" t="s">
        <v>214</v>
      </c>
      <c r="C349" s="33">
        <v>497099.60861056752</v>
      </c>
      <c r="D349" s="33">
        <v>69707.270058708411</v>
      </c>
      <c r="E349" s="33">
        <v>37792.759295499018</v>
      </c>
      <c r="F349" s="33">
        <v>55134.09001956947</v>
      </c>
      <c r="G349" s="33">
        <v>10433.502935420744</v>
      </c>
      <c r="H349" s="33">
        <v>2717.2113502935422</v>
      </c>
      <c r="I349" s="33">
        <v>165237.52446183952</v>
      </c>
      <c r="J349" s="33">
        <v>167954.73581213306</v>
      </c>
      <c r="K349" s="33">
        <v>89057.485322896275</v>
      </c>
      <c r="L349" s="33">
        <v>140308.92367906065</v>
      </c>
      <c r="M349" s="33">
        <v>64867.397260273974</v>
      </c>
      <c r="N349" s="84">
        <v>0</v>
      </c>
    </row>
    <row r="350" spans="1:14" x14ac:dyDescent="0.25">
      <c r="A350" s="33">
        <v>2007</v>
      </c>
      <c r="B350" s="33" t="s">
        <v>214</v>
      </c>
      <c r="C350" s="33">
        <v>516030.91603053437</v>
      </c>
      <c r="D350" s="33">
        <v>69985.219465648843</v>
      </c>
      <c r="E350" s="33">
        <v>37975.973282442748</v>
      </c>
      <c r="F350" s="33">
        <v>55339.284351145041</v>
      </c>
      <c r="G350" s="33">
        <v>10370.248091603054</v>
      </c>
      <c r="H350" s="33">
        <v>5296.2309160305349</v>
      </c>
      <c r="I350" s="33">
        <v>165497.18511450381</v>
      </c>
      <c r="J350" s="33">
        <v>170793.41603053437</v>
      </c>
      <c r="K350" s="33">
        <v>88810.171755725169</v>
      </c>
      <c r="L350" s="33">
        <v>143173.04389312977</v>
      </c>
      <c r="M350" s="33">
        <v>64895.916030534354</v>
      </c>
      <c r="N350" s="84">
        <v>0</v>
      </c>
    </row>
    <row r="351" spans="1:14" x14ac:dyDescent="0.25">
      <c r="A351" s="33">
        <v>2008</v>
      </c>
      <c r="B351" s="33" t="s">
        <v>214</v>
      </c>
      <c r="C351" s="33">
        <v>527253.85329619306</v>
      </c>
      <c r="D351" s="33">
        <v>72392.850510677818</v>
      </c>
      <c r="E351" s="33">
        <v>38677.13091922005</v>
      </c>
      <c r="F351" s="33">
        <v>54670.8356545961</v>
      </c>
      <c r="G351" s="33">
        <v>10947.233054781802</v>
      </c>
      <c r="H351" s="33">
        <v>10339.907149489321</v>
      </c>
      <c r="I351" s="33">
        <v>169168.2079851439</v>
      </c>
      <c r="J351" s="33">
        <v>179508.11513463323</v>
      </c>
      <c r="K351" s="33">
        <v>90478.421541318472</v>
      </c>
      <c r="L351" s="33">
        <v>148183.78830083564</v>
      </c>
      <c r="M351" s="33">
        <v>64541.058495821722</v>
      </c>
      <c r="N351" s="84">
        <v>0</v>
      </c>
    </row>
    <row r="352" spans="1:14" x14ac:dyDescent="0.25">
      <c r="A352" s="33">
        <v>2009</v>
      </c>
      <c r="B352" s="33" t="s">
        <v>214</v>
      </c>
      <c r="C352" s="33">
        <v>517137.68656716414</v>
      </c>
      <c r="D352" s="33">
        <v>75867.285447761198</v>
      </c>
      <c r="E352" s="33">
        <v>40655.233208955222</v>
      </c>
      <c r="F352" s="33">
        <v>57875.410447761191</v>
      </c>
      <c r="G352" s="33">
        <v>11604.533582089553</v>
      </c>
      <c r="H352" s="33">
        <v>3968.6287313432836</v>
      </c>
      <c r="I352" s="33">
        <v>176552.3041044776</v>
      </c>
      <c r="J352" s="33">
        <v>180520.93283582089</v>
      </c>
      <c r="K352" s="33">
        <v>94363.09701492537</v>
      </c>
      <c r="L352" s="33">
        <v>149173.6567164179</v>
      </c>
      <c r="M352" s="33">
        <v>71072.677238805962</v>
      </c>
      <c r="N352" s="84">
        <v>0</v>
      </c>
    </row>
    <row r="353" spans="1:14" x14ac:dyDescent="0.25">
      <c r="A353" s="33">
        <v>2010</v>
      </c>
      <c r="B353" s="33" t="s">
        <v>214</v>
      </c>
      <c r="C353" s="33">
        <v>532216.07806691458</v>
      </c>
      <c r="D353" s="33">
        <v>76748.289962825278</v>
      </c>
      <c r="E353" s="33">
        <v>41496.282527881041</v>
      </c>
      <c r="F353" s="33">
        <v>58483.2342007435</v>
      </c>
      <c r="G353" s="33">
        <v>12340.613382899628</v>
      </c>
      <c r="H353" s="33">
        <v>1488.3364312267659</v>
      </c>
      <c r="I353" s="33">
        <v>180176.26394052047</v>
      </c>
      <c r="J353" s="33">
        <v>181664.60037174722</v>
      </c>
      <c r="K353" s="33">
        <v>96385.306691449819</v>
      </c>
      <c r="L353" s="33">
        <v>150136.69144981416</v>
      </c>
      <c r="M353" s="33">
        <v>72513.085501858746</v>
      </c>
      <c r="N353" s="84">
        <v>0</v>
      </c>
    </row>
    <row r="354" spans="1:14" x14ac:dyDescent="0.25">
      <c r="A354" s="33">
        <v>2011</v>
      </c>
      <c r="B354" s="33" t="s">
        <v>214</v>
      </c>
      <c r="C354" s="33">
        <v>541761.01851851854</v>
      </c>
      <c r="D354" s="33">
        <v>77932.342592592599</v>
      </c>
      <c r="E354" s="33">
        <v>42020.731481481482</v>
      </c>
      <c r="F354" s="33">
        <v>59679.027777777781</v>
      </c>
      <c r="G354" s="33">
        <v>12420.481481481482</v>
      </c>
      <c r="H354" s="33">
        <v>3993.3981481481483</v>
      </c>
      <c r="I354" s="33">
        <v>182342.39814814815</v>
      </c>
      <c r="J354" s="33">
        <v>186335.79629629629</v>
      </c>
      <c r="K354" s="33">
        <v>97953.231481481504</v>
      </c>
      <c r="L354" s="33">
        <v>154703.0648148148</v>
      </c>
      <c r="M354" s="33">
        <v>73273.490740740745</v>
      </c>
      <c r="N354" s="84">
        <v>0</v>
      </c>
    </row>
    <row r="355" spans="1:14" x14ac:dyDescent="0.25">
      <c r="A355" s="33">
        <v>2012</v>
      </c>
      <c r="B355" s="33" t="s">
        <v>214</v>
      </c>
      <c r="C355" s="33">
        <v>547503.14523589273</v>
      </c>
      <c r="D355" s="33">
        <v>79704.135060129513</v>
      </c>
      <c r="E355" s="33">
        <v>42793.071230342277</v>
      </c>
      <c r="F355" s="33">
        <v>61165.624421831635</v>
      </c>
      <c r="G355" s="33">
        <v>12100.601295097133</v>
      </c>
      <c r="H355" s="33">
        <v>-1317.9648473635523</v>
      </c>
      <c r="I355" s="33">
        <v>186551.87789084183</v>
      </c>
      <c r="J355" s="33">
        <v>185233.91304347827</v>
      </c>
      <c r="K355" s="33">
        <v>99903.672525439397</v>
      </c>
      <c r="L355" s="33">
        <v>153965.43940795562</v>
      </c>
      <c r="M355" s="33">
        <v>74636.392229417208</v>
      </c>
      <c r="N355" s="84">
        <v>0</v>
      </c>
    </row>
    <row r="356" spans="1:14" x14ac:dyDescent="0.25">
      <c r="A356" s="33">
        <v>2003</v>
      </c>
      <c r="B356" s="33" t="s">
        <v>359</v>
      </c>
      <c r="C356" s="33">
        <v>1198876.8267223383</v>
      </c>
      <c r="D356" s="33">
        <v>264606.47181628394</v>
      </c>
      <c r="E356" s="33">
        <v>126803.75782881002</v>
      </c>
      <c r="F356" s="33">
        <v>242884.13361169104</v>
      </c>
      <c r="G356" s="33">
        <v>19369.519832985388</v>
      </c>
      <c r="H356" s="33">
        <v>-41546.972860125265</v>
      </c>
      <c r="I356" s="33">
        <v>501480.16701461381</v>
      </c>
      <c r="J356" s="33">
        <v>459933.1941544885</v>
      </c>
      <c r="K356" s="33">
        <v>279859.08141962421</v>
      </c>
      <c r="L356" s="33">
        <v>425927.97494780796</v>
      </c>
      <c r="M356" s="33">
        <v>185909.18580375783</v>
      </c>
      <c r="N356" s="84">
        <v>0</v>
      </c>
    </row>
    <row r="357" spans="1:14" x14ac:dyDescent="0.25">
      <c r="A357" s="33">
        <v>2004</v>
      </c>
      <c r="B357" s="33" t="s">
        <v>359</v>
      </c>
      <c r="C357" s="33">
        <v>1236460.754332314</v>
      </c>
      <c r="D357" s="33">
        <v>282415.90214067278</v>
      </c>
      <c r="E357" s="33">
        <v>134539.24566768605</v>
      </c>
      <c r="F357" s="33">
        <v>256597.34964322121</v>
      </c>
      <c r="G357" s="33">
        <v>22169.21508664628</v>
      </c>
      <c r="H357" s="33">
        <v>-43357.798165137618</v>
      </c>
      <c r="I357" s="33">
        <v>527356.77879714582</v>
      </c>
      <c r="J357" s="33">
        <v>483998.98063200817</v>
      </c>
      <c r="K357" s="33">
        <v>300042.81345565751</v>
      </c>
      <c r="L357" s="33">
        <v>445749.23547400616</v>
      </c>
      <c r="M357" s="33">
        <v>192471.96738022426</v>
      </c>
      <c r="N357" s="84">
        <v>0</v>
      </c>
    </row>
    <row r="358" spans="1:14" x14ac:dyDescent="0.25">
      <c r="A358" s="33">
        <v>2005</v>
      </c>
      <c r="B358" s="33" t="s">
        <v>359</v>
      </c>
      <c r="C358" s="33">
        <v>1276743</v>
      </c>
      <c r="D358" s="33">
        <v>296878</v>
      </c>
      <c r="E358" s="33">
        <v>141602</v>
      </c>
      <c r="F358" s="33">
        <v>268104</v>
      </c>
      <c r="G358" s="33">
        <v>9375</v>
      </c>
      <c r="H358" s="33">
        <v>-43596</v>
      </c>
      <c r="I358" s="33">
        <v>553822</v>
      </c>
      <c r="J358" s="33">
        <v>510226</v>
      </c>
      <c r="K358" s="33">
        <v>302286</v>
      </c>
      <c r="L358" s="33">
        <v>467996</v>
      </c>
      <c r="M358" s="33">
        <v>199319</v>
      </c>
      <c r="N358" s="84">
        <v>0</v>
      </c>
    </row>
    <row r="359" spans="1:14" x14ac:dyDescent="0.25">
      <c r="A359" s="33">
        <v>2006</v>
      </c>
      <c r="B359" s="33" t="s">
        <v>359</v>
      </c>
      <c r="C359" s="33">
        <v>1311450.9232264333</v>
      </c>
      <c r="D359" s="33">
        <v>309841.59378036927</v>
      </c>
      <c r="E359" s="33">
        <v>145526.72497570456</v>
      </c>
      <c r="F359" s="33">
        <v>277655.00485908648</v>
      </c>
      <c r="G359" s="33">
        <v>23905.733722060253</v>
      </c>
      <c r="H359" s="33">
        <v>-36838.678328474241</v>
      </c>
      <c r="I359" s="33">
        <v>571713.31389698735</v>
      </c>
      <c r="J359" s="33">
        <v>534874.63556851307</v>
      </c>
      <c r="K359" s="33">
        <v>330942.66277939745</v>
      </c>
      <c r="L359" s="33">
        <v>490196.30709426623</v>
      </c>
      <c r="M359" s="33">
        <v>199833.81924198251</v>
      </c>
      <c r="N359" s="84">
        <v>0</v>
      </c>
    </row>
    <row r="360" spans="1:14" x14ac:dyDescent="0.25">
      <c r="A360" s="33">
        <v>2007</v>
      </c>
      <c r="B360" s="33" t="s">
        <v>359</v>
      </c>
      <c r="C360" s="33">
        <v>1357308.9353612168</v>
      </c>
      <c r="D360" s="33">
        <v>314148.28897338401</v>
      </c>
      <c r="E360" s="33">
        <v>146658.7452471483</v>
      </c>
      <c r="F360" s="33">
        <v>280601.71102661599</v>
      </c>
      <c r="G360" s="33">
        <v>25858.365019011406</v>
      </c>
      <c r="H360" s="33">
        <v>-38531.368821292774</v>
      </c>
      <c r="I360" s="33">
        <v>587795.62737642589</v>
      </c>
      <c r="J360" s="33">
        <v>549264.25855513301</v>
      </c>
      <c r="K360" s="33">
        <v>335402.09125475283</v>
      </c>
      <c r="L360" s="33">
        <v>501139.73384030419</v>
      </c>
      <c r="M360" s="33">
        <v>207786.1216730038</v>
      </c>
      <c r="N360" s="84">
        <v>0</v>
      </c>
    </row>
    <row r="361" spans="1:14" x14ac:dyDescent="0.25">
      <c r="A361" s="33">
        <v>2008</v>
      </c>
      <c r="B361" s="33" t="s">
        <v>359</v>
      </c>
      <c r="C361" s="33">
        <v>1346289.1344383059</v>
      </c>
      <c r="D361" s="33">
        <v>323363.72007366485</v>
      </c>
      <c r="E361" s="33">
        <v>145709.94475138123</v>
      </c>
      <c r="F361" s="33">
        <v>289928.17679558013</v>
      </c>
      <c r="G361" s="33">
        <v>31215.469613259669</v>
      </c>
      <c r="H361" s="33">
        <v>-66932.780847145492</v>
      </c>
      <c r="I361" s="33">
        <v>633604.97237569059</v>
      </c>
      <c r="J361" s="33">
        <v>566672.19152854511</v>
      </c>
      <c r="K361" s="33">
        <v>350639.04235727445</v>
      </c>
      <c r="L361" s="33">
        <v>517089.31860036834</v>
      </c>
      <c r="M361" s="33">
        <v>212906.07734806632</v>
      </c>
      <c r="N361" s="84">
        <v>0</v>
      </c>
    </row>
    <row r="362" spans="1:14" x14ac:dyDescent="0.25">
      <c r="A362" s="33">
        <v>2009</v>
      </c>
      <c r="B362" s="33" t="s">
        <v>359</v>
      </c>
      <c r="C362" s="33">
        <v>1276900</v>
      </c>
      <c r="D362" s="33">
        <v>332001.80180180178</v>
      </c>
      <c r="E362" s="33">
        <v>146943.24324324325</v>
      </c>
      <c r="F362" s="33">
        <v>296632.43243243243</v>
      </c>
      <c r="G362" s="33">
        <v>34400.900900900902</v>
      </c>
      <c r="H362" s="33">
        <v>-144663.06306306308</v>
      </c>
      <c r="I362" s="33">
        <v>649254.95495495491</v>
      </c>
      <c r="J362" s="33">
        <v>504591.89189189189</v>
      </c>
      <c r="K362" s="33">
        <v>362421.6216216216</v>
      </c>
      <c r="L362" s="33">
        <v>456965.76576576574</v>
      </c>
      <c r="M362" s="33">
        <v>231205.40540540541</v>
      </c>
      <c r="N362" s="84">
        <v>0</v>
      </c>
    </row>
    <row r="363" spans="1:14" x14ac:dyDescent="0.25">
      <c r="A363" s="33">
        <v>2010</v>
      </c>
      <c r="B363" s="33" t="s">
        <v>359</v>
      </c>
      <c r="C363" s="33">
        <v>1297480.3493449781</v>
      </c>
      <c r="D363" s="33">
        <v>329262.88209606986</v>
      </c>
      <c r="E363" s="33">
        <v>147406.98689956332</v>
      </c>
      <c r="F363" s="33">
        <v>295214.84716157208</v>
      </c>
      <c r="G363" s="33">
        <v>31952.838427947598</v>
      </c>
      <c r="H363" s="33">
        <v>-130409.60698689957</v>
      </c>
      <c r="I363" s="33">
        <v>646992.13973799127</v>
      </c>
      <c r="J363" s="33">
        <v>516582.5327510917</v>
      </c>
      <c r="K363" s="33">
        <v>356759.82532751095</v>
      </c>
      <c r="L363" s="33">
        <v>472897.81659388647</v>
      </c>
      <c r="M363" s="33">
        <v>235333.62445414846</v>
      </c>
      <c r="N363" s="84">
        <v>0</v>
      </c>
    </row>
    <row r="364" spans="1:14" x14ac:dyDescent="0.25">
      <c r="A364" s="33">
        <v>2011</v>
      </c>
      <c r="B364" s="33" t="s">
        <v>359</v>
      </c>
      <c r="C364" s="33">
        <v>1312499.5730145175</v>
      </c>
      <c r="D364" s="33">
        <v>317556.78906917165</v>
      </c>
      <c r="E364" s="33">
        <v>143447.48078565329</v>
      </c>
      <c r="F364" s="33">
        <v>285684.03074295475</v>
      </c>
      <c r="G364" s="33">
        <v>28475.661827497868</v>
      </c>
      <c r="H364" s="33">
        <v>-100795.90093936806</v>
      </c>
      <c r="I364" s="33">
        <v>629720.75149444921</v>
      </c>
      <c r="J364" s="33">
        <v>528924.85055508115</v>
      </c>
      <c r="K364" s="33">
        <v>339691.71648163965</v>
      </c>
      <c r="L364" s="33">
        <v>487637.06233988045</v>
      </c>
      <c r="M364" s="33">
        <v>234414.17591801879</v>
      </c>
      <c r="N364" s="84">
        <v>0</v>
      </c>
    </row>
    <row r="365" spans="1:14" x14ac:dyDescent="0.25">
      <c r="A365" s="33">
        <v>2012</v>
      </c>
      <c r="B365" s="33" t="s">
        <v>359</v>
      </c>
      <c r="C365" s="33">
        <v>1313718.723761545</v>
      </c>
      <c r="D365" s="33">
        <v>314305.62552476913</v>
      </c>
      <c r="E365" s="33">
        <v>142213.26616288832</v>
      </c>
      <c r="F365" s="33">
        <v>285130.98236775817</v>
      </c>
      <c r="G365" s="33">
        <v>29255.247691015953</v>
      </c>
      <c r="H365" s="33">
        <v>-80051.217464315705</v>
      </c>
      <c r="I365" s="33">
        <v>629241.81360201514</v>
      </c>
      <c r="J365" s="33">
        <v>549190.59613769944</v>
      </c>
      <c r="K365" s="33">
        <v>336856.42317380355</v>
      </c>
      <c r="L365" s="33">
        <v>483786.73383711168</v>
      </c>
      <c r="M365" s="33">
        <v>241589.42065491184</v>
      </c>
      <c r="N365" s="84">
        <v>0</v>
      </c>
    </row>
    <row r="366" spans="1:14" x14ac:dyDescent="0.25">
      <c r="A366" s="33">
        <v>2003</v>
      </c>
      <c r="B366" s="33" t="s">
        <v>360</v>
      </c>
      <c r="C366" s="33">
        <v>12208059.384941677</v>
      </c>
      <c r="D366" s="33">
        <v>2355675.5037115589</v>
      </c>
      <c r="E366" s="33">
        <v>1264541.887592789</v>
      </c>
      <c r="F366" s="33">
        <v>1861709.4379639449</v>
      </c>
      <c r="G366" s="33">
        <v>464511.13467656419</v>
      </c>
      <c r="H366" s="33">
        <v>-718330.85896076355</v>
      </c>
      <c r="I366" s="33">
        <v>4463812.3011664897</v>
      </c>
      <c r="J366" s="33">
        <v>3745481.4422057266</v>
      </c>
      <c r="K366" s="33">
        <v>2588445.3870625664</v>
      </c>
      <c r="L366" s="33">
        <v>3033681.8663838813</v>
      </c>
      <c r="M366" s="33">
        <v>1437221.633085896</v>
      </c>
      <c r="N366" s="84">
        <v>0</v>
      </c>
    </row>
    <row r="367" spans="1:14" x14ac:dyDescent="0.25">
      <c r="A367" s="33">
        <v>2004</v>
      </c>
      <c r="B367" s="33" t="s">
        <v>360</v>
      </c>
      <c r="C367" s="33">
        <v>12669762.641898865</v>
      </c>
      <c r="D367" s="33">
        <v>2437300.309597523</v>
      </c>
      <c r="E367" s="33">
        <v>1303634.6749226006</v>
      </c>
      <c r="F367" s="33">
        <v>1928732.7141382869</v>
      </c>
      <c r="G367" s="33">
        <v>476854.48916408664</v>
      </c>
      <c r="H367" s="33">
        <v>-689374.61300309596</v>
      </c>
      <c r="I367" s="33">
        <v>4600044.3756449949</v>
      </c>
      <c r="J367" s="33">
        <v>3910669.7626418988</v>
      </c>
      <c r="K367" s="33">
        <v>2671601.6511867903</v>
      </c>
      <c r="L367" s="33">
        <v>3174100.1031991742</v>
      </c>
      <c r="M367" s="33">
        <v>1487427.2445820433</v>
      </c>
      <c r="N367" s="84">
        <v>0</v>
      </c>
    </row>
    <row r="368" spans="1:14" x14ac:dyDescent="0.25">
      <c r="A368" s="33">
        <v>2005</v>
      </c>
      <c r="B368" s="33" t="s">
        <v>360</v>
      </c>
      <c r="C368" s="33">
        <v>13095400</v>
      </c>
      <c r="D368" s="33">
        <v>2501696</v>
      </c>
      <c r="E368" s="33">
        <v>1322985</v>
      </c>
      <c r="F368" s="33">
        <v>1980048</v>
      </c>
      <c r="G368" s="33">
        <v>484264</v>
      </c>
      <c r="H368" s="33">
        <v>-544176.00000000012</v>
      </c>
      <c r="I368" s="33">
        <v>4767367</v>
      </c>
      <c r="J368" s="33">
        <v>4223191</v>
      </c>
      <c r="K368" s="33">
        <v>2741277</v>
      </c>
      <c r="L368" s="33">
        <v>3461424</v>
      </c>
      <c r="M368" s="33">
        <v>1538382</v>
      </c>
      <c r="N368" s="84">
        <v>0</v>
      </c>
    </row>
    <row r="369" spans="1:14" x14ac:dyDescent="0.25">
      <c r="A369" s="33">
        <v>2006</v>
      </c>
      <c r="B369" s="33" t="s">
        <v>360</v>
      </c>
      <c r="C369" s="33">
        <v>13441222.11445199</v>
      </c>
      <c r="D369" s="33">
        <v>2563736.1784675075</v>
      </c>
      <c r="E369" s="33">
        <v>1341059.16585839</v>
      </c>
      <c r="F369" s="33">
        <v>2027008.7293889429</v>
      </c>
      <c r="G369" s="33">
        <v>501437.43937924347</v>
      </c>
      <c r="H369" s="33">
        <v>-400495.63530552865</v>
      </c>
      <c r="I369" s="33">
        <v>4858617.8467507279</v>
      </c>
      <c r="J369" s="33">
        <v>4458122.2114451993</v>
      </c>
      <c r="K369" s="33">
        <v>2787960.2327837055</v>
      </c>
      <c r="L369" s="33">
        <v>3659579.0494665373</v>
      </c>
      <c r="M369" s="33">
        <v>1586405.4316197867</v>
      </c>
      <c r="N369" s="84">
        <v>0</v>
      </c>
    </row>
    <row r="370" spans="1:14" x14ac:dyDescent="0.25">
      <c r="A370" s="33">
        <v>2007</v>
      </c>
      <c r="B370" s="33" t="s">
        <v>360</v>
      </c>
      <c r="C370" s="33">
        <v>13686483.931947071</v>
      </c>
      <c r="D370" s="33">
        <v>2636019.8487712666</v>
      </c>
      <c r="E370" s="33">
        <v>1375861.0586011342</v>
      </c>
      <c r="F370" s="33">
        <v>2088583.1758034027</v>
      </c>
      <c r="G370" s="33">
        <v>523189.03591682418</v>
      </c>
      <c r="H370" s="33">
        <v>-487156.89981096424</v>
      </c>
      <c r="I370" s="33">
        <v>5050716.4461247642</v>
      </c>
      <c r="J370" s="33">
        <v>4563558.6011342155</v>
      </c>
      <c r="K370" s="33">
        <v>2885571.8336483934</v>
      </c>
      <c r="L370" s="33">
        <v>3739199.4328922494</v>
      </c>
      <c r="M370" s="33">
        <v>1651965.0283553875</v>
      </c>
      <c r="N370" s="84">
        <v>0</v>
      </c>
    </row>
    <row r="371" spans="1:14" x14ac:dyDescent="0.25">
      <c r="A371" s="33">
        <v>2008</v>
      </c>
      <c r="B371" s="33" t="s">
        <v>360</v>
      </c>
      <c r="C371" s="33">
        <v>13642539.388322521</v>
      </c>
      <c r="D371" s="33">
        <v>2754361.4457831322</v>
      </c>
      <c r="E371" s="33">
        <v>1419615.3846153845</v>
      </c>
      <c r="F371" s="33">
        <v>2195148.28544949</v>
      </c>
      <c r="G371" s="33">
        <v>550898.98053753469</v>
      </c>
      <c r="H371" s="33">
        <v>-959345.69045412412</v>
      </c>
      <c r="I371" s="33">
        <v>5316272.4745134385</v>
      </c>
      <c r="J371" s="33">
        <v>4356926.7840593141</v>
      </c>
      <c r="K371" s="33">
        <v>2999570.8989805374</v>
      </c>
      <c r="L371" s="33">
        <v>3525417.9796107505</v>
      </c>
      <c r="M371" s="33">
        <v>1768181.6496756254</v>
      </c>
      <c r="N371" s="84">
        <v>0</v>
      </c>
    </row>
    <row r="372" spans="1:14" x14ac:dyDescent="0.25">
      <c r="A372" s="33">
        <v>2009</v>
      </c>
      <c r="B372" s="33" t="s">
        <v>360</v>
      </c>
      <c r="C372" s="33">
        <v>13263937.442502299</v>
      </c>
      <c r="D372" s="33">
        <v>2822519.7792088315</v>
      </c>
      <c r="E372" s="33">
        <v>1455440.6623735051</v>
      </c>
      <c r="F372" s="33">
        <v>2246607.1757129715</v>
      </c>
      <c r="G372" s="33">
        <v>558006.43974241032</v>
      </c>
      <c r="H372" s="33">
        <v>-1682639.3744250229</v>
      </c>
      <c r="I372" s="33">
        <v>5694214.351425943</v>
      </c>
      <c r="J372" s="33">
        <v>4011574.977000921</v>
      </c>
      <c r="K372" s="33">
        <v>3077883.1646734132</v>
      </c>
      <c r="L372" s="33">
        <v>3151957.681692732</v>
      </c>
      <c r="M372" s="33">
        <v>1996487.5804967801</v>
      </c>
      <c r="N372" s="84">
        <v>0</v>
      </c>
    </row>
    <row r="373" spans="1:14" x14ac:dyDescent="0.25">
      <c r="A373" s="33">
        <v>2010</v>
      </c>
      <c r="B373" s="33" t="s">
        <v>360</v>
      </c>
      <c r="C373" s="33">
        <v>13598454.545454545</v>
      </c>
      <c r="D373" s="33">
        <v>2885452.7272727271</v>
      </c>
      <c r="E373" s="33">
        <v>1489917.2727272727</v>
      </c>
      <c r="F373" s="33">
        <v>2292917.2727272729</v>
      </c>
      <c r="G373" s="33">
        <v>554703.63636363635</v>
      </c>
      <c r="H373" s="33">
        <v>-1635126.3636363635</v>
      </c>
      <c r="I373" s="33">
        <v>5794980</v>
      </c>
      <c r="J373" s="33">
        <v>4159854.5454545454</v>
      </c>
      <c r="K373" s="33">
        <v>3131304.5454545454</v>
      </c>
      <c r="L373" s="33">
        <v>3290149.0909090908</v>
      </c>
      <c r="M373" s="33">
        <v>2091850.9090909092</v>
      </c>
      <c r="N373" s="84">
        <v>0</v>
      </c>
    </row>
    <row r="374" spans="1:14" x14ac:dyDescent="0.25">
      <c r="A374" s="33">
        <v>2011</v>
      </c>
      <c r="B374" s="33" t="s">
        <v>360</v>
      </c>
      <c r="C374" s="33">
        <v>13844741.532976827</v>
      </c>
      <c r="D374" s="33">
        <v>2861088.2352941176</v>
      </c>
      <c r="E374" s="33">
        <v>1469948.3065953653</v>
      </c>
      <c r="F374" s="33">
        <v>2251435.8288770053</v>
      </c>
      <c r="G374" s="33">
        <v>530820.85561497323</v>
      </c>
      <c r="H374" s="33">
        <v>-1466698.7522281639</v>
      </c>
      <c r="I374" s="33">
        <v>5739734.40285205</v>
      </c>
      <c r="J374" s="33">
        <v>4273034.7593582887</v>
      </c>
      <c r="K374" s="33">
        <v>3074676.4705882352</v>
      </c>
      <c r="L374" s="33">
        <v>3386402.8520499109</v>
      </c>
      <c r="M374" s="33">
        <v>2080089.1265597148</v>
      </c>
      <c r="N374" s="84">
        <v>0</v>
      </c>
    </row>
    <row r="375" spans="1:14" x14ac:dyDescent="0.25">
      <c r="A375" s="33">
        <v>2012</v>
      </c>
      <c r="B375" s="33" t="s">
        <v>360</v>
      </c>
      <c r="C375" s="33">
        <v>14237160.385626644</v>
      </c>
      <c r="D375" s="33">
        <v>2848719.5442594215</v>
      </c>
      <c r="E375" s="33">
        <v>1454450.4820333042</v>
      </c>
      <c r="F375" s="33">
        <v>2233154.2506573182</v>
      </c>
      <c r="G375" s="33">
        <v>510676.59947414551</v>
      </c>
      <c r="H375" s="33">
        <v>-1302726.555652936</v>
      </c>
      <c r="I375" s="33">
        <v>5692216.4767747596</v>
      </c>
      <c r="J375" s="33">
        <v>4389489.0446976339</v>
      </c>
      <c r="K375" s="33">
        <v>3032518.8431200702</v>
      </c>
      <c r="L375" s="33">
        <v>3521635.407537248</v>
      </c>
      <c r="M375" s="33">
        <v>2090007.8878177039</v>
      </c>
      <c r="N375" s="84">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2"/>
  <sheetViews>
    <sheetView topLeftCell="A46" zoomScaleNormal="100" workbookViewId="0">
      <selection activeCell="I46" sqref="I46"/>
    </sheetView>
  </sheetViews>
  <sheetFormatPr defaultRowHeight="15" x14ac:dyDescent="0.25"/>
  <cols>
    <col min="1" max="1" width="17.5703125" customWidth="1"/>
    <col min="10" max="10" width="19.85546875" bestFit="1" customWidth="1"/>
  </cols>
  <sheetData>
    <row r="1" spans="1:32" x14ac:dyDescent="0.25">
      <c r="A1" s="52" t="s">
        <v>368</v>
      </c>
    </row>
    <row r="2" spans="1:32" x14ac:dyDescent="0.25">
      <c r="A2" t="s">
        <v>369</v>
      </c>
    </row>
    <row r="3" spans="1:32" x14ac:dyDescent="0.25">
      <c r="B3" s="69">
        <v>2006</v>
      </c>
      <c r="C3" s="69">
        <v>2007</v>
      </c>
      <c r="D3" s="69">
        <v>2008</v>
      </c>
      <c r="E3" s="69">
        <v>2009</v>
      </c>
      <c r="F3" s="69">
        <v>2010</v>
      </c>
      <c r="G3" s="69">
        <v>2011</v>
      </c>
      <c r="H3" s="69">
        <v>2012</v>
      </c>
      <c r="I3" s="69">
        <v>2013</v>
      </c>
      <c r="J3" s="70" t="s">
        <v>278</v>
      </c>
    </row>
    <row r="4" spans="1:32" x14ac:dyDescent="0.25">
      <c r="A4" s="2" t="s">
        <v>180</v>
      </c>
      <c r="B4" s="72">
        <v>1.7520000000000001E-2</v>
      </c>
      <c r="C4" s="72">
        <v>1.209E-2</v>
      </c>
      <c r="D4" s="72">
        <v>-1.3309999999999999E-2</v>
      </c>
      <c r="E4" s="72">
        <v>-4.4549999999999999E-2</v>
      </c>
      <c r="F4" s="72">
        <v>-4.9249999999999995E-2</v>
      </c>
      <c r="G4" s="72">
        <v>-4.3700000000000003E-2</v>
      </c>
      <c r="H4" s="72">
        <v>-3.7319999999999999E-2</v>
      </c>
      <c r="I4" s="72">
        <v>-3.1120000000000002E-2</v>
      </c>
      <c r="J4" s="88">
        <v>2012</v>
      </c>
      <c r="AF4" s="71"/>
    </row>
    <row r="5" spans="1:32" x14ac:dyDescent="0.25">
      <c r="A5" s="2" t="s">
        <v>181</v>
      </c>
      <c r="B5" s="72">
        <v>-2.487E-2</v>
      </c>
      <c r="C5" s="72">
        <v>-2.6169999999999999E-2</v>
      </c>
      <c r="D5" s="72">
        <v>-2.4620000000000003E-2</v>
      </c>
      <c r="E5" s="72">
        <v>-2.9440000000000001E-2</v>
      </c>
      <c r="F5" s="72">
        <v>-2.981E-2</v>
      </c>
      <c r="G5" s="72">
        <v>-2.078E-2</v>
      </c>
      <c r="H5" s="72">
        <v>-1.268E-2</v>
      </c>
      <c r="I5" s="72">
        <v>-1.754E-2</v>
      </c>
      <c r="J5" s="88">
        <v>2012</v>
      </c>
      <c r="AF5" s="71"/>
    </row>
    <row r="6" spans="1:32" x14ac:dyDescent="0.25">
      <c r="A6" s="2" t="s">
        <v>182</v>
      </c>
      <c r="B6" s="72">
        <v>-7.2399999999999999E-3</v>
      </c>
      <c r="C6" s="72">
        <v>-8.9700000000000005E-3</v>
      </c>
      <c r="D6" s="72">
        <v>-1.8069999999999999E-2</v>
      </c>
      <c r="E6" s="72">
        <v>-3.7599999999999995E-2</v>
      </c>
      <c r="F6" s="72">
        <v>-3.6859999999999997E-2</v>
      </c>
      <c r="G6" s="72">
        <v>-4.0190000000000003E-2</v>
      </c>
      <c r="H6" s="72">
        <v>-3.3840000000000002E-2</v>
      </c>
      <c r="I6" s="72">
        <v>-2.6890000000000001E-2</v>
      </c>
      <c r="J6" s="88">
        <v>2012</v>
      </c>
      <c r="AF6" s="71"/>
    </row>
    <row r="7" spans="1:32" x14ac:dyDescent="0.25">
      <c r="A7" s="2" t="s">
        <v>183</v>
      </c>
      <c r="B7" s="72">
        <v>2.0819999999999998E-2</v>
      </c>
      <c r="C7" s="72">
        <v>1.5220000000000001E-2</v>
      </c>
      <c r="D7" s="72">
        <v>9.0000000000000011E-3</v>
      </c>
      <c r="E7" s="72">
        <v>2.2699999999999999E-3</v>
      </c>
      <c r="F7" s="72">
        <v>-2.7690000000000003E-2</v>
      </c>
      <c r="G7" s="72">
        <v>-0.01</v>
      </c>
      <c r="H7" s="72">
        <v>2.8000000000000004E-3</v>
      </c>
      <c r="I7" s="72">
        <v>-7.7099999999999998E-3</v>
      </c>
      <c r="J7" s="88">
        <v>2012</v>
      </c>
      <c r="AF7" s="71"/>
    </row>
    <row r="8" spans="1:32" x14ac:dyDescent="0.25">
      <c r="A8" s="2" t="s">
        <v>184</v>
      </c>
      <c r="B8" s="72">
        <v>7.8300000000000002E-3</v>
      </c>
      <c r="C8" s="72">
        <v>5.13E-3</v>
      </c>
      <c r="D8" s="72">
        <v>-8.6099999999999996E-3</v>
      </c>
      <c r="E8" s="72">
        <v>-2.673E-2</v>
      </c>
      <c r="F8" s="72">
        <v>-3.95E-2</v>
      </c>
      <c r="G8" s="72">
        <v>-3.2349999999999997E-2</v>
      </c>
      <c r="H8" s="72">
        <v>-2.828E-2</v>
      </c>
      <c r="I8" s="72">
        <v>-2.6160000000000003E-2</v>
      </c>
      <c r="J8" s="88">
        <v>2012</v>
      </c>
      <c r="AF8" s="71"/>
    </row>
    <row r="9" spans="1:32" x14ac:dyDescent="0.25">
      <c r="A9" s="2" t="s">
        <v>185</v>
      </c>
      <c r="B9" s="72">
        <v>-2.6440000000000002E-2</v>
      </c>
      <c r="C9" s="72">
        <v>-1.4019999999999999E-2</v>
      </c>
      <c r="D9" s="72">
        <v>-1.8749999999999999E-2</v>
      </c>
      <c r="E9" s="72">
        <v>-5.1459999999999999E-2</v>
      </c>
      <c r="F9" s="72">
        <v>-4.4909999999999999E-2</v>
      </c>
      <c r="G9" s="72">
        <v>-3.9730000000000001E-2</v>
      </c>
      <c r="H9" s="72">
        <v>-2.1219999999999999E-2</v>
      </c>
      <c r="I9" s="72">
        <v>-1.9570000000000001E-2</v>
      </c>
      <c r="J9" s="88">
        <v>2012</v>
      </c>
      <c r="AF9" s="71"/>
    </row>
    <row r="10" spans="1:32" x14ac:dyDescent="0.25">
      <c r="A10" s="2" t="s">
        <v>186</v>
      </c>
      <c r="B10" s="72">
        <v>-3.773E-2</v>
      </c>
      <c r="C10" s="72">
        <v>-2.7490000000000001E-2</v>
      </c>
      <c r="D10" s="72">
        <v>-4.4189999999999993E-2</v>
      </c>
      <c r="E10" s="72">
        <v>-5.9820000000000005E-2</v>
      </c>
      <c r="F10" s="72">
        <v>-4.8719999999999999E-2</v>
      </c>
      <c r="G10" s="72">
        <v>-3.3259999999999998E-2</v>
      </c>
      <c r="H10" s="72">
        <v>-1.762E-2</v>
      </c>
      <c r="I10" s="72">
        <v>-1.661E-2</v>
      </c>
      <c r="J10" s="88">
        <v>2012</v>
      </c>
      <c r="AF10" s="71"/>
    </row>
    <row r="11" spans="1:32" x14ac:dyDescent="0.25">
      <c r="A11" s="2" t="s">
        <v>187</v>
      </c>
      <c r="B11" s="72">
        <v>1.3979999999999999E-2</v>
      </c>
      <c r="C11" s="72">
        <v>2.6009999999999998E-2</v>
      </c>
      <c r="D11" s="72">
        <v>2.0209999999999999E-2</v>
      </c>
      <c r="E11" s="72">
        <v>8.5000000000000006E-4</v>
      </c>
      <c r="F11" s="72">
        <v>-1.7000000000000001E-2</v>
      </c>
      <c r="G11" s="72">
        <v>-1.0109999999999999E-2</v>
      </c>
      <c r="H11" s="72">
        <v>-1.0789999999999999E-2</v>
      </c>
      <c r="I11" s="72">
        <v>-3.7799999999999999E-3</v>
      </c>
      <c r="J11" s="88">
        <v>2012</v>
      </c>
      <c r="AF11" s="71"/>
    </row>
    <row r="12" spans="1:32" x14ac:dyDescent="0.25">
      <c r="A12" s="68" t="s">
        <v>188</v>
      </c>
      <c r="B12" s="72"/>
      <c r="C12" s="72"/>
      <c r="D12" s="72"/>
      <c r="E12" s="72"/>
      <c r="F12" s="72"/>
      <c r="G12" s="72"/>
      <c r="H12" s="72"/>
      <c r="I12" s="72"/>
      <c r="J12" s="88"/>
      <c r="AF12" s="71"/>
    </row>
    <row r="13" spans="1:32" x14ac:dyDescent="0.25">
      <c r="A13" s="2" t="s">
        <v>189</v>
      </c>
      <c r="B13" s="72">
        <v>2.2589999999999999E-2</v>
      </c>
      <c r="C13" s="72">
        <v>2.077E-2</v>
      </c>
      <c r="D13" s="72">
        <v>1.8000000000000002E-2</v>
      </c>
      <c r="E13" s="72">
        <v>-1.06E-3</v>
      </c>
      <c r="F13" s="72">
        <v>-1.7270000000000001E-2</v>
      </c>
      <c r="G13" s="72">
        <v>-1.1659999999999998E-2</v>
      </c>
      <c r="H13" s="72">
        <v>-1.376E-2</v>
      </c>
      <c r="I13" s="72">
        <v>-1.1040000000000001E-2</v>
      </c>
      <c r="J13" s="88">
        <v>2012</v>
      </c>
      <c r="AF13" s="71"/>
    </row>
    <row r="14" spans="1:32" x14ac:dyDescent="0.25">
      <c r="A14" s="2" t="s">
        <v>190</v>
      </c>
      <c r="B14" s="72">
        <v>-3.3780000000000004E-2</v>
      </c>
      <c r="C14" s="72">
        <v>-4.181E-2</v>
      </c>
      <c r="D14" s="72">
        <v>-4.1289999999999993E-2</v>
      </c>
      <c r="E14" s="72">
        <v>-5.7210000000000004E-2</v>
      </c>
      <c r="F14" s="72">
        <v>-5.7020000000000001E-2</v>
      </c>
      <c r="G14" s="72">
        <v>-4.6239999999999996E-2</v>
      </c>
      <c r="H14" s="72">
        <v>-3.5019999999999996E-2</v>
      </c>
      <c r="I14" s="72">
        <v>-2.0840000000000001E-2</v>
      </c>
      <c r="J14" s="88">
        <v>2012</v>
      </c>
      <c r="AF14" s="71"/>
    </row>
    <row r="15" spans="1:32" x14ac:dyDescent="0.25">
      <c r="A15" s="2" t="s">
        <v>191</v>
      </c>
      <c r="B15" s="72">
        <v>-2.273E-2</v>
      </c>
      <c r="C15" s="72">
        <v>-1.142E-2</v>
      </c>
      <c r="D15" s="72">
        <v>-8.8500000000000002E-3</v>
      </c>
      <c r="E15" s="72">
        <v>-1.0620000000000001E-2</v>
      </c>
      <c r="F15" s="72">
        <v>-2.2269999999999998E-2</v>
      </c>
      <c r="G15" s="72">
        <v>-9.5999999999999992E-3</v>
      </c>
      <c r="H15" s="72">
        <v>1.16E-3</v>
      </c>
      <c r="I15" s="72">
        <v>-1.49E-3</v>
      </c>
      <c r="J15" s="88">
        <v>2012</v>
      </c>
      <c r="AF15" s="71"/>
    </row>
    <row r="16" spans="1:32" x14ac:dyDescent="0.25">
      <c r="A16" s="2" t="s">
        <v>192</v>
      </c>
      <c r="B16" s="72">
        <v>-8.7300000000000003E-2</v>
      </c>
      <c r="C16" s="72">
        <v>-0.10846</v>
      </c>
      <c r="D16" s="72">
        <v>-0.14278000000000002</v>
      </c>
      <c r="E16" s="72">
        <v>-0.19112999999999999</v>
      </c>
      <c r="F16" s="72">
        <v>-0.12301000000000001</v>
      </c>
      <c r="G16" s="72">
        <v>-8.2970000000000002E-2</v>
      </c>
      <c r="H16" s="72">
        <v>-2.581E-2</v>
      </c>
      <c r="I16" s="72">
        <v>5.7799999999999995E-3</v>
      </c>
      <c r="J16" s="88">
        <v>2012</v>
      </c>
      <c r="AF16" s="71"/>
    </row>
    <row r="17" spans="1:32" x14ac:dyDescent="0.25">
      <c r="A17" s="2" t="s">
        <v>193</v>
      </c>
      <c r="B17" s="72">
        <v>-0.10661</v>
      </c>
      <c r="C17" s="72">
        <v>-5.6270000000000001E-2</v>
      </c>
      <c r="D17" s="72">
        <v>-5.212E-2</v>
      </c>
      <c r="E17" s="72">
        <v>-2.8370000000000003E-2</v>
      </c>
      <c r="F17" s="72">
        <v>-5.0029999999999998E-2</v>
      </c>
      <c r="G17" s="72">
        <v>-4.9749999999999996E-2</v>
      </c>
      <c r="H17" s="72">
        <v>-1.5560000000000001E-2</v>
      </c>
      <c r="I17" s="72">
        <v>-1.7430000000000001E-2</v>
      </c>
      <c r="J17" s="88">
        <v>2012</v>
      </c>
      <c r="AF17" s="71"/>
    </row>
    <row r="18" spans="1:32" x14ac:dyDescent="0.25">
      <c r="A18" s="2" t="s">
        <v>194</v>
      </c>
      <c r="B18" s="72">
        <v>4.8789999999999993E-2</v>
      </c>
      <c r="C18" s="72">
        <v>3.2400000000000005E-2</v>
      </c>
      <c r="D18" s="72">
        <v>-4.5629999999999997E-2</v>
      </c>
      <c r="E18" s="72">
        <v>-7.4039999999999995E-2</v>
      </c>
      <c r="F18" s="72">
        <v>-3.6589999999999998E-2</v>
      </c>
      <c r="G18" s="72">
        <v>-3.6580000000000001E-2</v>
      </c>
      <c r="H18" s="72">
        <v>-2.6360000000000001E-2</v>
      </c>
      <c r="I18" s="72">
        <v>-2.7810000000000001E-2</v>
      </c>
      <c r="J18" s="88">
        <v>2012</v>
      </c>
      <c r="AF18" s="71"/>
    </row>
    <row r="19" spans="1:32" x14ac:dyDescent="0.25">
      <c r="A19" s="2" t="s">
        <v>195</v>
      </c>
      <c r="B19" s="72">
        <v>-4.1689999999999998E-2</v>
      </c>
      <c r="C19" s="72">
        <v>-8.6549999999999988E-2</v>
      </c>
      <c r="D19" s="72">
        <v>-0.11885</v>
      </c>
      <c r="E19" s="72">
        <v>-9.8889999999999992E-2</v>
      </c>
      <c r="F19" s="72">
        <v>-8.269E-2</v>
      </c>
      <c r="G19" s="72">
        <v>-6.9610000000000005E-2</v>
      </c>
      <c r="H19" s="72">
        <v>-5.9080000000000001E-2</v>
      </c>
      <c r="I19" s="72">
        <v>-5.1189999999999999E-2</v>
      </c>
      <c r="J19" s="88">
        <v>2012</v>
      </c>
      <c r="AF19" s="71"/>
    </row>
    <row r="20" spans="1:32" x14ac:dyDescent="0.25">
      <c r="A20" s="2" t="s">
        <v>196</v>
      </c>
      <c r="B20" s="72">
        <v>-5.0600000000000003E-3</v>
      </c>
      <c r="C20" s="72">
        <v>-1.7170000000000001E-2</v>
      </c>
      <c r="D20" s="72">
        <v>-3.8650000000000004E-2</v>
      </c>
      <c r="E20" s="72">
        <v>-5.2770000000000004E-2</v>
      </c>
      <c r="F20" s="72">
        <v>-4.2790000000000002E-2</v>
      </c>
      <c r="G20" s="72">
        <v>-4.2819999999999997E-2</v>
      </c>
      <c r="H20" s="72">
        <v>-4.8120000000000003E-2</v>
      </c>
      <c r="I20" s="72">
        <v>-5.1340000000000004E-2</v>
      </c>
      <c r="J20" s="88">
        <v>2012</v>
      </c>
      <c r="AF20" s="71"/>
    </row>
    <row r="21" spans="1:32" x14ac:dyDescent="0.25">
      <c r="A21" s="2" t="s">
        <v>197</v>
      </c>
      <c r="B21" s="72">
        <v>-4.2480000000000004E-2</v>
      </c>
      <c r="C21" s="72">
        <v>-3.4620000000000005E-2</v>
      </c>
      <c r="D21" s="72">
        <v>-3.8010000000000002E-2</v>
      </c>
      <c r="E21" s="72">
        <v>-4.1309999999999999E-2</v>
      </c>
      <c r="F21" s="72">
        <v>-3.6070000000000005E-2</v>
      </c>
      <c r="G21" s="72">
        <v>-3.5049999999999998E-2</v>
      </c>
      <c r="H21" s="72">
        <v>-1.302E-2</v>
      </c>
      <c r="I21" s="72">
        <v>-2.1299999999999999E-3</v>
      </c>
      <c r="J21" s="88">
        <v>2012</v>
      </c>
      <c r="AF21" s="71"/>
    </row>
    <row r="22" spans="1:32" x14ac:dyDescent="0.25">
      <c r="A22" s="2" t="s">
        <v>198</v>
      </c>
      <c r="B22" s="72">
        <v>-3.603E-2</v>
      </c>
      <c r="C22" s="72">
        <v>-2.247E-2</v>
      </c>
      <c r="D22" s="72">
        <v>-3.5720000000000002E-2</v>
      </c>
      <c r="E22" s="72">
        <v>-7.4819999999999998E-2</v>
      </c>
      <c r="F22" s="72">
        <v>-7.9289999999999999E-2</v>
      </c>
      <c r="G22" s="72">
        <v>-8.523E-2</v>
      </c>
      <c r="H22" s="72">
        <v>-9.2030000000000001E-2</v>
      </c>
      <c r="I22" s="72">
        <v>-9.237999999999999E-2</v>
      </c>
      <c r="J22" s="88">
        <v>2011</v>
      </c>
      <c r="AF22" s="71"/>
    </row>
    <row r="23" spans="1:32" x14ac:dyDescent="0.25">
      <c r="A23" s="2" t="s">
        <v>199</v>
      </c>
      <c r="B23" s="72">
        <v>1.1209999999999999E-2</v>
      </c>
      <c r="C23" s="72">
        <v>2.3170000000000003E-2</v>
      </c>
      <c r="D23" s="72">
        <v>1.789E-2</v>
      </c>
      <c r="E23" s="72">
        <v>7.3299999999999997E-3</v>
      </c>
      <c r="F23" s="72">
        <v>1.738E-2</v>
      </c>
      <c r="G23" s="72">
        <v>1.8260000000000002E-2</v>
      </c>
      <c r="H23" s="72">
        <v>2.2339999999999999E-2</v>
      </c>
      <c r="I23" s="72">
        <v>1.7079999999999998E-2</v>
      </c>
      <c r="J23" s="88">
        <v>2012</v>
      </c>
      <c r="AF23" s="71"/>
    </row>
    <row r="24" spans="1:32" x14ac:dyDescent="0.25">
      <c r="A24" s="2" t="s">
        <v>200</v>
      </c>
      <c r="B24" s="72"/>
      <c r="C24" s="72">
        <v>-9.5999999999999992E-3</v>
      </c>
      <c r="D24" s="72">
        <v>-4.5449999999999997E-2</v>
      </c>
      <c r="E24" s="72">
        <v>-2.3450000000000002E-2</v>
      </c>
      <c r="F24" s="72">
        <v>-2.4369999999999999E-2</v>
      </c>
      <c r="G24" s="72">
        <v>-1.4990000000000002E-2</v>
      </c>
      <c r="H24" s="72">
        <v>8.3000000000000001E-3</v>
      </c>
      <c r="I24" s="72">
        <v>-1.225E-2</v>
      </c>
      <c r="J24" s="88">
        <v>2012</v>
      </c>
      <c r="AF24" s="71"/>
    </row>
    <row r="25" spans="1:32" x14ac:dyDescent="0.25">
      <c r="A25" s="2" t="s">
        <v>201</v>
      </c>
      <c r="B25" s="72">
        <v>-2.273E-2</v>
      </c>
      <c r="C25" s="72">
        <v>-4.2539999999999994E-2</v>
      </c>
      <c r="D25" s="72">
        <v>-6.6220000000000001E-2</v>
      </c>
      <c r="E25" s="72">
        <v>-6.08E-2</v>
      </c>
      <c r="F25" s="72">
        <v>-4.7149999999999997E-2</v>
      </c>
      <c r="G25" s="72">
        <v>-3.6510000000000001E-2</v>
      </c>
      <c r="H25" s="72">
        <v>-2.469E-2</v>
      </c>
      <c r="I25" s="72">
        <v>-1.8610000000000002E-2</v>
      </c>
      <c r="J25" s="88">
        <v>2012</v>
      </c>
      <c r="AF25" s="71"/>
    </row>
    <row r="26" spans="1:32" x14ac:dyDescent="0.25">
      <c r="A26" s="2" t="s">
        <v>202</v>
      </c>
      <c r="B26" s="72">
        <v>1.1439999999999999E-2</v>
      </c>
      <c r="C26" s="72">
        <v>2.0889999999999999E-2</v>
      </c>
      <c r="D26" s="72">
        <v>2.3809999999999998E-2</v>
      </c>
      <c r="E26" s="72">
        <v>4.5999999999999999E-3</v>
      </c>
      <c r="F26" s="72">
        <v>-6.3899999999999998E-3</v>
      </c>
      <c r="G26" s="72">
        <v>-3.9300000000000003E-3</v>
      </c>
      <c r="H26" s="72">
        <v>-8.1899999999999994E-3</v>
      </c>
      <c r="I26" s="72">
        <v>-5.9199999999999999E-3</v>
      </c>
      <c r="J26" s="88">
        <v>2012</v>
      </c>
      <c r="AF26" s="71"/>
    </row>
    <row r="27" spans="1:32" x14ac:dyDescent="0.25">
      <c r="A27" s="2" t="s">
        <v>203</v>
      </c>
      <c r="B27" s="72">
        <v>-2.8060000000000002E-2</v>
      </c>
      <c r="C27" s="72">
        <v>-3.4540000000000001E-2</v>
      </c>
      <c r="D27" s="72">
        <v>-6.2449999999999999E-2</v>
      </c>
      <c r="E27" s="72">
        <v>-3.6510000000000001E-2</v>
      </c>
      <c r="F27" s="72">
        <v>-4.7569999999999994E-2</v>
      </c>
      <c r="G27" s="72">
        <v>-3.6389999999999999E-2</v>
      </c>
      <c r="H27" s="72">
        <v>-4.2670000000000007E-2</v>
      </c>
      <c r="I27" s="72">
        <v>-3.4470000000000001E-2</v>
      </c>
      <c r="J27" s="88">
        <v>2012</v>
      </c>
      <c r="AF27" s="71"/>
    </row>
    <row r="28" spans="1:32" x14ac:dyDescent="0.25">
      <c r="A28" s="2" t="s">
        <v>204</v>
      </c>
      <c r="B28" s="72">
        <v>-1.2700000000000001E-3</v>
      </c>
      <c r="C28" s="72">
        <v>-1.367E-2</v>
      </c>
      <c r="D28" s="72">
        <v>-1.056E-2</v>
      </c>
      <c r="E28" s="72">
        <v>-4.793E-2</v>
      </c>
      <c r="F28" s="72">
        <v>-4.385E-2</v>
      </c>
      <c r="G28" s="72">
        <v>-3.7159999999999999E-2</v>
      </c>
      <c r="H28" s="72">
        <v>-2.3109999999999999E-2</v>
      </c>
      <c r="I28" s="72">
        <v>8.9999999999999998E-4</v>
      </c>
      <c r="J28" s="88">
        <v>2012</v>
      </c>
      <c r="AF28" s="71"/>
    </row>
    <row r="29" spans="1:32" x14ac:dyDescent="0.25">
      <c r="A29" s="2" t="s">
        <v>205</v>
      </c>
      <c r="B29" s="72">
        <v>2.4750000000000001E-2</v>
      </c>
      <c r="C29" s="72">
        <v>2.4009999999999997E-2</v>
      </c>
      <c r="D29" s="72">
        <v>1.2829999999999999E-2</v>
      </c>
      <c r="E29" s="72">
        <v>-9.9699999999999997E-3</v>
      </c>
      <c r="F29" s="72">
        <v>-4.1059999999999999E-2</v>
      </c>
      <c r="G29" s="72">
        <v>-3.6749999999999998E-2</v>
      </c>
      <c r="H29" s="72">
        <v>-1.1310000000000001E-2</v>
      </c>
      <c r="I29" s="72">
        <v>-5.7299999999999999E-3</v>
      </c>
      <c r="J29" s="88">
        <v>2012</v>
      </c>
      <c r="AF29" s="71"/>
    </row>
    <row r="30" spans="1:32" x14ac:dyDescent="0.25">
      <c r="A30" s="2" t="s">
        <v>206</v>
      </c>
      <c r="B30" s="72">
        <v>-3.456E-2</v>
      </c>
      <c r="C30" s="72">
        <v>-3.2669999999999998E-2</v>
      </c>
      <c r="D30" s="72">
        <v>-3.5459999999999998E-2</v>
      </c>
      <c r="E30" s="72">
        <v>-5.4619999999999995E-2</v>
      </c>
      <c r="F30" s="72">
        <v>-5.4260000000000003E-2</v>
      </c>
      <c r="G30" s="72">
        <v>-4.7080000000000004E-2</v>
      </c>
      <c r="H30" s="72">
        <v>-5.1529999999999992E-2</v>
      </c>
      <c r="I30" s="72">
        <v>-5.7430000000000002E-2</v>
      </c>
      <c r="J30" s="88">
        <v>2012</v>
      </c>
      <c r="AF30" s="71"/>
    </row>
    <row r="31" spans="1:32" x14ac:dyDescent="0.25">
      <c r="A31" s="2" t="s">
        <v>207</v>
      </c>
      <c r="B31" s="72">
        <v>-4.1849999999999998E-2</v>
      </c>
      <c r="C31" s="72">
        <v>-2.053E-2</v>
      </c>
      <c r="D31" s="72">
        <v>-4.0300000000000002E-2</v>
      </c>
      <c r="E31" s="72">
        <v>-6.8449999999999997E-2</v>
      </c>
      <c r="F31" s="72">
        <v>-7.7350000000000002E-2</v>
      </c>
      <c r="G31" s="72">
        <v>-5.3609999999999998E-2</v>
      </c>
      <c r="H31" s="72">
        <v>-3.78E-2</v>
      </c>
      <c r="I31" s="72">
        <v>-3.0899999999999997E-2</v>
      </c>
      <c r="J31" s="88">
        <v>2012</v>
      </c>
      <c r="AF31" s="71"/>
    </row>
    <row r="32" spans="1:32" x14ac:dyDescent="0.25">
      <c r="A32" s="2" t="s">
        <v>208</v>
      </c>
      <c r="B32" s="72">
        <v>-3.7970000000000004E-2</v>
      </c>
      <c r="C32" s="72">
        <v>-4.156E-2</v>
      </c>
      <c r="D32" s="72">
        <v>-5.3739999999999996E-2</v>
      </c>
      <c r="E32" s="72">
        <v>-9.172000000000001E-2</v>
      </c>
      <c r="F32" s="72">
        <v>-9.0310000000000001E-2</v>
      </c>
      <c r="G32" s="72">
        <v>-6.5680000000000002E-2</v>
      </c>
      <c r="H32" s="72">
        <v>-3.9719999999999998E-2</v>
      </c>
      <c r="I32" s="72">
        <v>-3.4329999999999999E-2</v>
      </c>
      <c r="J32" s="88">
        <v>2012</v>
      </c>
      <c r="AF32" s="71"/>
    </row>
    <row r="33" spans="1:32" x14ac:dyDescent="0.25">
      <c r="A33" s="2" t="s">
        <v>209</v>
      </c>
      <c r="B33" s="72">
        <v>-1.7749999999999998E-2</v>
      </c>
      <c r="C33" s="72">
        <v>-4.2500000000000003E-2</v>
      </c>
      <c r="D33" s="72">
        <v>-7.458999999999999E-2</v>
      </c>
      <c r="E33" s="72">
        <v>-6.8029999999999993E-2</v>
      </c>
      <c r="F33" s="72">
        <v>-5.0869999999999999E-2</v>
      </c>
      <c r="G33" s="72">
        <v>-3.039E-2</v>
      </c>
      <c r="H33" s="72">
        <v>-1.6579999999999998E-2</v>
      </c>
      <c r="I33" s="72">
        <v>-1.24E-2</v>
      </c>
      <c r="J33" s="88">
        <v>2012</v>
      </c>
      <c r="AF33" s="71"/>
    </row>
    <row r="34" spans="1:32" x14ac:dyDescent="0.25">
      <c r="A34" s="2" t="s">
        <v>210</v>
      </c>
      <c r="B34" s="72">
        <v>-2.1649999999999999E-2</v>
      </c>
      <c r="C34" s="72">
        <v>-3.1519999999999999E-2</v>
      </c>
      <c r="D34" s="72">
        <v>-2.785E-2</v>
      </c>
      <c r="E34" s="72">
        <v>-6.2809999999999991E-2</v>
      </c>
      <c r="F34" s="72">
        <v>-7.1980000000000002E-2</v>
      </c>
      <c r="G34" s="72">
        <v>-4.7899999999999998E-2</v>
      </c>
      <c r="H34" s="72">
        <v>-4.4020000000000004E-2</v>
      </c>
      <c r="I34" s="72">
        <v>-3.6720000000000003E-2</v>
      </c>
      <c r="J34" s="88">
        <v>2012</v>
      </c>
      <c r="AF34" s="71"/>
    </row>
    <row r="35" spans="1:32" x14ac:dyDescent="0.25">
      <c r="A35" s="2" t="s">
        <v>211</v>
      </c>
      <c r="B35" s="72">
        <v>-2.366E-2</v>
      </c>
      <c r="C35" s="72">
        <v>-2.7830000000000001E-2</v>
      </c>
      <c r="D35" s="72">
        <v>-3.6269999999999997E-2</v>
      </c>
      <c r="E35" s="72">
        <v>-4.6589999999999999E-2</v>
      </c>
      <c r="F35" s="72">
        <v>-4.8559999999999999E-2</v>
      </c>
      <c r="G35" s="72">
        <v>-3.9570000000000001E-2</v>
      </c>
      <c r="H35" s="72">
        <v>-1.5509999999999999E-2</v>
      </c>
      <c r="I35" s="72">
        <v>-5.4300000000000008E-3</v>
      </c>
      <c r="J35" s="88">
        <v>2011</v>
      </c>
      <c r="AF35" s="71"/>
    </row>
    <row r="36" spans="1:32" x14ac:dyDescent="0.25">
      <c r="A36" s="2" t="s">
        <v>212</v>
      </c>
      <c r="B36" s="72">
        <v>-1.269E-2</v>
      </c>
      <c r="C36" s="72">
        <v>-1.125E-2</v>
      </c>
      <c r="D36" s="72">
        <v>-5.3040000000000004E-2</v>
      </c>
      <c r="E36" s="72">
        <v>-9.2759999999999995E-2</v>
      </c>
      <c r="F36" s="72">
        <v>-8.1000000000000003E-2</v>
      </c>
      <c r="G36" s="72">
        <v>-8.1290000000000001E-2</v>
      </c>
      <c r="H36" s="72">
        <v>-6.251000000000001E-2</v>
      </c>
      <c r="I36" s="72">
        <v>-4.9360000000000001E-2</v>
      </c>
      <c r="J36" s="88">
        <v>2012</v>
      </c>
      <c r="AF36" s="71"/>
    </row>
    <row r="37" spans="1:32" x14ac:dyDescent="0.25">
      <c r="A37" s="2" t="s">
        <v>213</v>
      </c>
      <c r="B37" s="72">
        <v>1.2659999999999999E-2</v>
      </c>
      <c r="C37" s="72">
        <v>1.6369999999999999E-2</v>
      </c>
      <c r="D37" s="72">
        <v>9.689999999999999E-3</v>
      </c>
      <c r="E37" s="72">
        <v>-1.01E-3</v>
      </c>
      <c r="F37" s="72">
        <v>5.6000000000000008E-3</v>
      </c>
      <c r="G37" s="72">
        <v>-8.5999999999999998E-4</v>
      </c>
      <c r="H37" s="72">
        <v>-7.4099999999999999E-3</v>
      </c>
      <c r="I37" s="72">
        <v>-1.24E-2</v>
      </c>
      <c r="J37" s="88">
        <v>2012</v>
      </c>
      <c r="AF37" s="71"/>
    </row>
    <row r="38" spans="1:32" x14ac:dyDescent="0.25">
      <c r="A38" s="2" t="s">
        <v>214</v>
      </c>
      <c r="B38" s="72">
        <v>8.6E-3</v>
      </c>
      <c r="C38" s="72">
        <v>6.5799999999999999E-3</v>
      </c>
      <c r="D38" s="72">
        <v>1.125E-2</v>
      </c>
      <c r="E38" s="72">
        <v>8.43E-3</v>
      </c>
      <c r="F38" s="72">
        <v>6.2E-4</v>
      </c>
      <c r="G38" s="72">
        <v>6.8000000000000005E-4</v>
      </c>
      <c r="H38" s="72">
        <v>3.2300000000000002E-3</v>
      </c>
      <c r="I38" s="72">
        <v>3.7599999999999999E-3</v>
      </c>
      <c r="J38" s="88">
        <v>2010</v>
      </c>
      <c r="AF38" s="71"/>
    </row>
    <row r="39" spans="1:32" x14ac:dyDescent="0.25">
      <c r="A39" s="2" t="s">
        <v>215</v>
      </c>
      <c r="B39" s="72">
        <v>-4.6079999999999996E-2</v>
      </c>
      <c r="C39" s="72">
        <v>-5.2880000000000003E-2</v>
      </c>
      <c r="D39" s="72">
        <v>-6.6290000000000002E-2</v>
      </c>
      <c r="E39" s="72">
        <v>-0.10272000000000001</v>
      </c>
      <c r="F39" s="72">
        <v>-8.4290000000000004E-2</v>
      </c>
      <c r="G39" s="72">
        <v>-6.037E-2</v>
      </c>
      <c r="H39" s="72">
        <v>-5.7510000000000006E-2</v>
      </c>
      <c r="I39" s="72">
        <v>-4.0119999999999996E-2</v>
      </c>
      <c r="J39" s="88">
        <v>2012</v>
      </c>
      <c r="AF39" s="71"/>
    </row>
    <row r="40" spans="1:32" x14ac:dyDescent="0.25">
      <c r="A40" s="2" t="s">
        <v>216</v>
      </c>
      <c r="B40" s="72">
        <v>-2.4820000000000002E-2</v>
      </c>
      <c r="C40" s="72">
        <v>-2.913E-2</v>
      </c>
      <c r="D40" s="72">
        <v>-4.9640000000000004E-2</v>
      </c>
      <c r="E40" s="72">
        <v>-7.7590000000000006E-2</v>
      </c>
      <c r="F40" s="72">
        <v>-8.0009999999999998E-2</v>
      </c>
      <c r="G40" s="72">
        <v>-7.2520000000000001E-2</v>
      </c>
      <c r="H40" s="72">
        <v>-6.2619999999999995E-2</v>
      </c>
      <c r="I40" s="72">
        <v>-3.925E-2</v>
      </c>
      <c r="J40" s="88">
        <v>2012</v>
      </c>
      <c r="AF40" s="71"/>
    </row>
    <row r="42" spans="1:32" x14ac:dyDescent="0.25">
      <c r="A42" s="52" t="s">
        <v>367</v>
      </c>
    </row>
    <row r="43" spans="1:32" x14ac:dyDescent="0.25">
      <c r="A43" s="53" t="s">
        <v>277</v>
      </c>
    </row>
    <row r="44" spans="1:32" x14ac:dyDescent="0.25">
      <c r="A44" t="s">
        <v>272</v>
      </c>
    </row>
    <row r="45" spans="1:32" x14ac:dyDescent="0.25">
      <c r="B45" s="52">
        <v>2006</v>
      </c>
      <c r="C45" s="52">
        <v>2007</v>
      </c>
      <c r="D45" s="52">
        <v>2008</v>
      </c>
      <c r="E45" s="52">
        <v>2009</v>
      </c>
      <c r="F45" s="52">
        <v>2010</v>
      </c>
      <c r="G45" s="52">
        <v>2011</v>
      </c>
      <c r="H45" s="52">
        <v>2012</v>
      </c>
      <c r="I45" s="52">
        <v>2013</v>
      </c>
    </row>
    <row r="46" spans="1:32" x14ac:dyDescent="0.25">
      <c r="A46" s="2" t="s">
        <v>180</v>
      </c>
      <c r="B46" s="73">
        <v>1.910499785E-2</v>
      </c>
      <c r="C46" s="73">
        <v>1.0226158880000001E-2</v>
      </c>
      <c r="D46" s="73">
        <v>-1.4120805739999999E-2</v>
      </c>
      <c r="E46" s="73">
        <v>-4.5721583519999998E-2</v>
      </c>
      <c r="F46" s="73">
        <v>-4.3497785929999998E-2</v>
      </c>
      <c r="G46" s="73">
        <v>-2.7620170910000002E-2</v>
      </c>
      <c r="H46" s="73">
        <v>-2.6858112859999998E-2</v>
      </c>
      <c r="I46" s="73">
        <v>-1.661096032E-2</v>
      </c>
      <c r="X46" s="71"/>
      <c r="Y46" s="71"/>
      <c r="Z46" s="71"/>
      <c r="AA46" s="71"/>
      <c r="AB46" s="71"/>
      <c r="AC46" s="71"/>
      <c r="AD46" s="71"/>
      <c r="AE46" s="71"/>
    </row>
    <row r="47" spans="1:32" x14ac:dyDescent="0.25">
      <c r="A47" s="2" t="s">
        <v>181</v>
      </c>
      <c r="B47" s="73">
        <v>-2.86298547E-3</v>
      </c>
      <c r="C47" s="73">
        <v>-1.01006654E-3</v>
      </c>
      <c r="D47" s="73">
        <v>-4.4385601899999995E-3</v>
      </c>
      <c r="E47" s="73">
        <v>-1.3722917439999999E-2</v>
      </c>
      <c r="F47" s="73">
        <v>-6.82922185E-3</v>
      </c>
      <c r="G47" s="73">
        <v>3.2807376199999998E-3</v>
      </c>
      <c r="H47" s="73">
        <v>1.0602172510000001E-2</v>
      </c>
      <c r="I47" s="73">
        <v>1.2140136020000001E-2</v>
      </c>
      <c r="R47" s="71"/>
      <c r="S47" s="71"/>
      <c r="T47" s="71"/>
      <c r="U47" s="71"/>
      <c r="V47" s="71"/>
      <c r="W47" s="71"/>
      <c r="X47" s="71"/>
      <c r="Y47" s="71"/>
      <c r="Z47" s="71"/>
      <c r="AA47" s="71"/>
      <c r="AB47" s="71"/>
      <c r="AC47" s="71"/>
      <c r="AD47" s="71"/>
      <c r="AE47" s="71"/>
    </row>
    <row r="48" spans="1:32" x14ac:dyDescent="0.25">
      <c r="A48" s="2" t="s">
        <v>182</v>
      </c>
      <c r="B48" s="73">
        <v>3.2515761609999999E-2</v>
      </c>
      <c r="C48" s="73">
        <v>2.2922467009999999E-2</v>
      </c>
      <c r="D48" s="73">
        <v>1.2607899499999999E-2</v>
      </c>
      <c r="E48" s="73">
        <v>-9.1531425600000008E-3</v>
      </c>
      <c r="F48" s="73">
        <v>-3.6819195799999999E-3</v>
      </c>
      <c r="G48" s="73">
        <v>-7.17016545E-3</v>
      </c>
      <c r="H48" s="73">
        <v>2.7368418799999998E-3</v>
      </c>
      <c r="I48" s="73">
        <v>1.2823818979999999E-2</v>
      </c>
      <c r="R48" s="71"/>
      <c r="S48" s="71"/>
      <c r="T48" s="71"/>
      <c r="U48" s="71"/>
      <c r="V48" s="71"/>
      <c r="W48" s="71"/>
      <c r="X48" s="71"/>
      <c r="Y48" s="71"/>
      <c r="Z48" s="71"/>
      <c r="AA48" s="71"/>
      <c r="AB48" s="71"/>
      <c r="AC48" s="71"/>
      <c r="AD48" s="71"/>
      <c r="AE48" s="71"/>
    </row>
    <row r="49" spans="1:31" x14ac:dyDescent="0.25">
      <c r="A49" s="68" t="s">
        <v>183</v>
      </c>
      <c r="B49" s="73"/>
      <c r="C49" s="73"/>
      <c r="D49" s="73"/>
      <c r="E49" s="73"/>
      <c r="F49" s="73"/>
      <c r="G49" s="73"/>
      <c r="H49" s="73"/>
      <c r="I49" s="73"/>
      <c r="R49" s="71"/>
      <c r="S49" s="71"/>
      <c r="T49" s="71"/>
      <c r="U49" s="71"/>
      <c r="V49" s="71"/>
      <c r="W49" s="71"/>
      <c r="X49" s="71"/>
      <c r="Y49" s="71"/>
      <c r="Z49" s="71"/>
      <c r="AA49" s="71"/>
      <c r="AB49" s="71"/>
      <c r="AC49" s="71"/>
      <c r="AD49" s="71"/>
      <c r="AE49" s="71"/>
    </row>
    <row r="50" spans="1:31" x14ac:dyDescent="0.25">
      <c r="A50" s="2" t="s">
        <v>184</v>
      </c>
      <c r="B50" s="73">
        <v>1.7299731049999999E-2</v>
      </c>
      <c r="C50" s="73">
        <v>1.28701771E-2</v>
      </c>
      <c r="D50" s="73">
        <v>-8.8812168300000001E-3</v>
      </c>
      <c r="E50" s="73">
        <v>-2.6489915220000004E-2</v>
      </c>
      <c r="F50" s="73">
        <v>-3.6699229530000002E-2</v>
      </c>
      <c r="G50" s="73">
        <v>-3.109643741E-2</v>
      </c>
      <c r="H50" s="73">
        <v>-2.6491440669999998E-2</v>
      </c>
      <c r="I50" s="73">
        <v>-2.2838555189999998E-2</v>
      </c>
      <c r="R50" s="71"/>
      <c r="S50" s="71"/>
      <c r="T50" s="71"/>
      <c r="U50" s="71"/>
      <c r="V50" s="71"/>
      <c r="W50" s="71"/>
      <c r="X50" s="71"/>
      <c r="Y50" s="71"/>
      <c r="Z50" s="71"/>
      <c r="AA50" s="71"/>
      <c r="AB50" s="71"/>
      <c r="AC50" s="71"/>
      <c r="AD50" s="71"/>
      <c r="AE50" s="71"/>
    </row>
    <row r="51" spans="1:31" x14ac:dyDescent="0.25">
      <c r="A51" s="68" t="s">
        <v>185</v>
      </c>
      <c r="B51" s="73"/>
      <c r="C51" s="73"/>
      <c r="D51" s="73"/>
      <c r="E51" s="73"/>
      <c r="F51" s="73"/>
      <c r="G51" s="73"/>
      <c r="H51" s="73"/>
      <c r="I51" s="73"/>
      <c r="R51" s="71"/>
      <c r="S51" s="71"/>
      <c r="T51" s="71"/>
      <c r="U51" s="71"/>
      <c r="V51" s="71"/>
      <c r="W51" s="71"/>
      <c r="X51" s="71"/>
      <c r="Y51" s="71"/>
      <c r="Z51" s="71"/>
      <c r="AA51" s="71"/>
      <c r="AB51" s="71"/>
      <c r="AC51" s="71"/>
      <c r="AD51" s="71"/>
      <c r="AE51" s="71"/>
    </row>
    <row r="52" spans="1:31" x14ac:dyDescent="0.25">
      <c r="A52" s="2" t="s">
        <v>186</v>
      </c>
      <c r="B52" s="73">
        <v>-3.484756956E-2</v>
      </c>
      <c r="C52" s="73">
        <v>-2.605246416E-2</v>
      </c>
      <c r="D52" s="73">
        <v>-3.587175938E-2</v>
      </c>
      <c r="E52" s="73">
        <v>-5.4411558910000005E-2</v>
      </c>
      <c r="F52" s="73">
        <v>-4.3237791320000003E-2</v>
      </c>
      <c r="G52" s="73">
        <v>-3.251680035E-2</v>
      </c>
      <c r="H52" s="73">
        <v>-1.3039550609999999E-2</v>
      </c>
      <c r="I52" s="73">
        <v>-3.2618919899999998E-3</v>
      </c>
      <c r="R52" s="71"/>
      <c r="S52" s="71"/>
      <c r="T52" s="71"/>
      <c r="U52" s="71"/>
      <c r="V52" s="71"/>
      <c r="W52" s="71"/>
      <c r="X52" s="71"/>
      <c r="Y52" s="71"/>
      <c r="Z52" s="71"/>
      <c r="AA52" s="71"/>
      <c r="AB52" s="71"/>
      <c r="AC52" s="71"/>
      <c r="AD52" s="71"/>
      <c r="AE52" s="71"/>
    </row>
    <row r="53" spans="1:31" x14ac:dyDescent="0.25">
      <c r="A53" s="2" t="s">
        <v>187</v>
      </c>
      <c r="B53" s="73">
        <v>3.1361510709999998E-2</v>
      </c>
      <c r="C53" s="73">
        <v>2.2217024950000001E-2</v>
      </c>
      <c r="D53" s="73">
        <v>1.2997110110000001E-2</v>
      </c>
      <c r="E53" s="73">
        <v>-1.4867002339999999E-2</v>
      </c>
      <c r="F53" s="73">
        <v>-2.1101367800000002E-3</v>
      </c>
      <c r="G53" s="73">
        <v>4.3417011600000001E-3</v>
      </c>
      <c r="H53" s="73">
        <v>9.9665047000000004E-4</v>
      </c>
      <c r="I53" s="73">
        <v>3.9664912899999996E-3</v>
      </c>
      <c r="R53" s="71"/>
      <c r="S53" s="71"/>
      <c r="T53" s="71"/>
      <c r="U53" s="71"/>
      <c r="V53" s="71"/>
      <c r="W53" s="71"/>
      <c r="X53" s="71"/>
      <c r="Y53" s="71"/>
      <c r="Z53" s="71"/>
      <c r="AA53" s="71"/>
      <c r="AB53" s="71"/>
      <c r="AC53" s="71"/>
      <c r="AD53" s="71"/>
      <c r="AE53" s="71"/>
    </row>
    <row r="54" spans="1:31" x14ac:dyDescent="0.25">
      <c r="A54" s="2" t="s">
        <v>188</v>
      </c>
      <c r="B54" s="73">
        <v>-7.0135544000000001E-3</v>
      </c>
      <c r="C54" s="73">
        <v>-1.2993135579999999E-2</v>
      </c>
      <c r="D54" s="73">
        <v>-4.0157899999999996E-2</v>
      </c>
      <c r="E54" s="73">
        <v>-1.4435886179999999E-2</v>
      </c>
      <c r="F54" s="73">
        <v>-3.4949905799999998E-3</v>
      </c>
      <c r="G54" s="73">
        <v>-3.8266218400000002E-3</v>
      </c>
      <c r="H54" s="73">
        <v>9.6429876100000006E-3</v>
      </c>
      <c r="I54" s="73">
        <v>5.7662744000000002E-3</v>
      </c>
      <c r="R54" s="71"/>
      <c r="S54" s="71"/>
      <c r="T54" s="71"/>
      <c r="U54" s="71"/>
      <c r="V54" s="71"/>
      <c r="W54" s="71"/>
      <c r="X54" s="71"/>
      <c r="Y54" s="71"/>
      <c r="Z54" s="71"/>
      <c r="AA54" s="71"/>
      <c r="AB54" s="71"/>
      <c r="AC54" s="71"/>
      <c r="AD54" s="71"/>
      <c r="AE54" s="71"/>
    </row>
    <row r="55" spans="1:31" x14ac:dyDescent="0.25">
      <c r="A55" s="2" t="s">
        <v>189</v>
      </c>
      <c r="B55" s="73">
        <v>2.5596957109999999E-2</v>
      </c>
      <c r="C55" s="73">
        <v>2.4132766050000001E-2</v>
      </c>
      <c r="D55" s="73">
        <v>1.2484138970000001E-2</v>
      </c>
      <c r="E55" s="73">
        <v>-1.378810189E-2</v>
      </c>
      <c r="F55" s="73">
        <v>-2.0271818380000001E-2</v>
      </c>
      <c r="G55" s="73">
        <v>-1.148833365E-2</v>
      </c>
      <c r="H55" s="73">
        <v>-1.4661466199999999E-2</v>
      </c>
      <c r="I55" s="73">
        <v>-7.7258955600000003E-3</v>
      </c>
      <c r="R55" s="71"/>
      <c r="S55" s="71"/>
      <c r="T55" s="71"/>
      <c r="U55" s="71"/>
      <c r="V55" s="71"/>
      <c r="W55" s="71"/>
      <c r="X55" s="71"/>
      <c r="Y55" s="71"/>
      <c r="Z55" s="71"/>
      <c r="AA55" s="71"/>
      <c r="AB55" s="71"/>
      <c r="AC55" s="71"/>
      <c r="AD55" s="71"/>
      <c r="AE55" s="71"/>
    </row>
    <row r="56" spans="1:31" x14ac:dyDescent="0.25">
      <c r="A56" s="2" t="s">
        <v>190</v>
      </c>
      <c r="B56" s="73">
        <v>-1.013931811E-2</v>
      </c>
      <c r="C56" s="73">
        <v>-1.6860331580000002E-2</v>
      </c>
      <c r="D56" s="73">
        <v>-1.6740746049999998E-2</v>
      </c>
      <c r="E56" s="73">
        <v>-4.4640645269999994E-2</v>
      </c>
      <c r="F56" s="73">
        <v>-3.7714813550000004E-2</v>
      </c>
      <c r="G56" s="73">
        <v>-2.1822213779999999E-2</v>
      </c>
      <c r="H56" s="73">
        <v>-1.4036330809999999E-2</v>
      </c>
      <c r="I56" s="73">
        <v>-1.8994052100000001E-3</v>
      </c>
      <c r="R56" s="71"/>
      <c r="S56" s="71"/>
      <c r="T56" s="71"/>
      <c r="U56" s="71"/>
      <c r="V56" s="71"/>
      <c r="W56" s="71"/>
      <c r="X56" s="71"/>
      <c r="Y56" s="71"/>
      <c r="Z56" s="71"/>
      <c r="AA56" s="71"/>
      <c r="AB56" s="71"/>
      <c r="AC56" s="71"/>
      <c r="AD56" s="71"/>
      <c r="AE56" s="71"/>
    </row>
    <row r="57" spans="1:31" x14ac:dyDescent="0.25">
      <c r="A57" s="2" t="s">
        <v>191</v>
      </c>
      <c r="B57" s="73">
        <v>1.1237835620000001E-2</v>
      </c>
      <c r="C57" s="73">
        <v>2.0104786879999999E-2</v>
      </c>
      <c r="D57" s="73">
        <v>1.683641214E-2</v>
      </c>
      <c r="E57" s="73">
        <v>9.2606765300000012E-3</v>
      </c>
      <c r="F57" s="73">
        <v>-1.2518578199999999E-3</v>
      </c>
      <c r="G57" s="73">
        <v>8.5008791699999996E-3</v>
      </c>
      <c r="H57" s="73">
        <v>1.4215439009999999E-2</v>
      </c>
      <c r="I57" s="73">
        <v>1.642790538E-2</v>
      </c>
      <c r="R57" s="71"/>
      <c r="S57" s="71"/>
      <c r="T57" s="71"/>
      <c r="U57" s="71"/>
      <c r="V57" s="71"/>
      <c r="W57" s="71"/>
      <c r="X57" s="71"/>
      <c r="Y57" s="71"/>
      <c r="Z57" s="71"/>
      <c r="AA57" s="71"/>
      <c r="AB57" s="71"/>
      <c r="AC57" s="71"/>
      <c r="AD57" s="71"/>
      <c r="AE57" s="71"/>
    </row>
    <row r="58" spans="1:31" x14ac:dyDescent="0.25">
      <c r="A58" s="2" t="s">
        <v>192</v>
      </c>
      <c r="B58" s="73">
        <v>-4.4891276959999997E-2</v>
      </c>
      <c r="C58" s="73">
        <v>-5.9714140630000002E-2</v>
      </c>
      <c r="D58" s="73">
        <v>-7.8960592250000003E-2</v>
      </c>
      <c r="E58" s="73">
        <v>-0.11270230079999999</v>
      </c>
      <c r="F58" s="73">
        <v>-4.8607825649999999E-2</v>
      </c>
      <c r="G58" s="73">
        <v>-4.7845741999999998E-3</v>
      </c>
      <c r="H58" s="73">
        <v>3.4181215289999997E-2</v>
      </c>
      <c r="I58" s="73">
        <v>4.5597636159999996E-2</v>
      </c>
      <c r="R58" s="71"/>
      <c r="S58" s="71"/>
      <c r="T58" s="71"/>
      <c r="U58" s="71"/>
      <c r="V58" s="71"/>
      <c r="W58" s="71"/>
      <c r="X58" s="71"/>
      <c r="Y58" s="71"/>
      <c r="Z58" s="71"/>
      <c r="AA58" s="71"/>
      <c r="AB58" s="71"/>
      <c r="AC58" s="71"/>
      <c r="AD58" s="71"/>
      <c r="AE58" s="71"/>
    </row>
    <row r="59" spans="1:31" x14ac:dyDescent="0.25">
      <c r="A59" s="2" t="s">
        <v>193</v>
      </c>
      <c r="B59" s="73">
        <v>-7.7176431069999996E-2</v>
      </c>
      <c r="C59" s="73">
        <v>-2.3054760050000001E-2</v>
      </c>
      <c r="D59" s="73">
        <v>-9.1447189100000003E-3</v>
      </c>
      <c r="E59" s="73">
        <v>5.9644058200000009E-3</v>
      </c>
      <c r="F59" s="73">
        <v>-1.3411719500000001E-3</v>
      </c>
      <c r="G59" s="73">
        <v>-3.8202440799999997E-3</v>
      </c>
      <c r="H59" s="73">
        <v>2.2828393349999997E-2</v>
      </c>
      <c r="I59" s="73">
        <v>1.9955764680000002E-2</v>
      </c>
      <c r="R59" s="71"/>
      <c r="S59" s="71"/>
      <c r="T59" s="71"/>
      <c r="U59" s="71"/>
      <c r="V59" s="71"/>
      <c r="W59" s="71"/>
      <c r="X59" s="71"/>
      <c r="Y59" s="71"/>
      <c r="Z59" s="71"/>
      <c r="AA59" s="71"/>
      <c r="AB59" s="71"/>
      <c r="AC59" s="71"/>
      <c r="AD59" s="71"/>
      <c r="AE59" s="71"/>
    </row>
    <row r="60" spans="1:31" x14ac:dyDescent="0.25">
      <c r="A60" s="2" t="s">
        <v>194</v>
      </c>
      <c r="B60" s="73">
        <v>3.8513706270000003E-2</v>
      </c>
      <c r="C60" s="73">
        <v>2.1377187570000001E-2</v>
      </c>
      <c r="D60" s="73">
        <v>-3.9045715219999999E-2</v>
      </c>
      <c r="E60" s="73">
        <v>-6.7079273480000007E-2</v>
      </c>
      <c r="F60" s="73">
        <v>-1.4305387300000002E-2</v>
      </c>
      <c r="G60" s="73">
        <v>4.0923585099999996E-3</v>
      </c>
      <c r="H60" s="73">
        <v>2.106371106E-2</v>
      </c>
      <c r="I60" s="73">
        <v>2.9190502070000002E-2</v>
      </c>
      <c r="R60" s="71"/>
      <c r="S60" s="71"/>
      <c r="T60" s="71"/>
      <c r="U60" s="71"/>
      <c r="V60" s="71"/>
      <c r="W60" s="71"/>
      <c r="X60" s="71"/>
      <c r="Y60" s="71"/>
      <c r="Z60" s="71"/>
      <c r="AA60" s="71"/>
      <c r="AB60" s="71"/>
      <c r="AC60" s="71"/>
      <c r="AD60" s="71"/>
      <c r="AE60" s="71"/>
    </row>
    <row r="61" spans="1:31" x14ac:dyDescent="0.25">
      <c r="A61" s="2" t="s">
        <v>195</v>
      </c>
      <c r="B61" s="73">
        <v>1.9894659600000002E-3</v>
      </c>
      <c r="C61" s="73">
        <v>-3.2153093420000001E-2</v>
      </c>
      <c r="D61" s="73">
        <v>-7.6385513759999996E-2</v>
      </c>
      <c r="E61" s="73">
        <v>-7.6961554010000002E-2</v>
      </c>
      <c r="F61" s="73">
        <v>-5.0177019029999999E-2</v>
      </c>
      <c r="G61" s="73">
        <v>-3.5999096110000003E-2</v>
      </c>
      <c r="H61" s="73">
        <v>-1.883264481E-2</v>
      </c>
      <c r="I61" s="73">
        <v>2.1055521599999999E-3</v>
      </c>
      <c r="R61" s="71"/>
      <c r="S61" s="71"/>
      <c r="T61" s="71"/>
      <c r="U61" s="71"/>
      <c r="V61" s="71"/>
      <c r="W61" s="71"/>
      <c r="X61" s="71"/>
      <c r="Y61" s="71"/>
      <c r="Z61" s="71"/>
      <c r="AA61" s="71"/>
      <c r="AB61" s="71"/>
      <c r="AC61" s="71"/>
      <c r="AD61" s="71"/>
      <c r="AE61" s="71"/>
    </row>
    <row r="62" spans="1:31" x14ac:dyDescent="0.25">
      <c r="A62" s="2" t="s">
        <v>196</v>
      </c>
      <c r="B62" s="73">
        <v>3.5101408850000002E-2</v>
      </c>
      <c r="C62" s="73">
        <v>3.190893492E-2</v>
      </c>
      <c r="D62" s="73">
        <v>2.8385096999999997E-3</v>
      </c>
      <c r="E62" s="73">
        <v>-1.6104705130000001E-2</v>
      </c>
      <c r="F62" s="73">
        <v>-1.039960689E-2</v>
      </c>
      <c r="G62" s="73">
        <v>-1.2700827120000001E-2</v>
      </c>
      <c r="H62" s="73">
        <v>-1.7955209069999999E-2</v>
      </c>
      <c r="I62" s="73">
        <v>-1.8134390659999999E-2</v>
      </c>
      <c r="R62" s="71"/>
      <c r="S62" s="71"/>
      <c r="T62" s="71"/>
      <c r="U62" s="71"/>
      <c r="V62" s="71"/>
      <c r="W62" s="71"/>
      <c r="X62" s="71"/>
      <c r="Y62" s="71"/>
      <c r="Z62" s="71"/>
      <c r="AA62" s="71"/>
      <c r="AB62" s="71"/>
      <c r="AC62" s="71"/>
      <c r="AD62" s="71"/>
      <c r="AE62" s="71"/>
    </row>
    <row r="63" spans="1:31" x14ac:dyDescent="0.25">
      <c r="A63" s="2" t="s">
        <v>197</v>
      </c>
      <c r="B63" s="73">
        <v>1.1949299069999999E-2</v>
      </c>
      <c r="C63" s="73">
        <v>1.910529956E-2</v>
      </c>
      <c r="D63" s="73">
        <v>1.461572071E-2</v>
      </c>
      <c r="E63" s="73">
        <v>3.7640184599999999E-3</v>
      </c>
      <c r="F63" s="73">
        <v>1.515686116E-2</v>
      </c>
      <c r="G63" s="73">
        <v>1.6954982100000002E-2</v>
      </c>
      <c r="H63" s="73">
        <v>4.470045248E-2</v>
      </c>
      <c r="I63" s="73">
        <v>5.3791143640000004E-2</v>
      </c>
      <c r="R63" s="71"/>
      <c r="S63" s="71"/>
      <c r="T63" s="71"/>
      <c r="U63" s="71"/>
      <c r="V63" s="71"/>
      <c r="W63" s="71"/>
      <c r="X63" s="71"/>
      <c r="Y63" s="71"/>
      <c r="Z63" s="71"/>
      <c r="AA63" s="71"/>
      <c r="AB63" s="71"/>
      <c r="AC63" s="71"/>
      <c r="AD63" s="71"/>
      <c r="AE63" s="71"/>
    </row>
    <row r="64" spans="1:31" x14ac:dyDescent="0.25">
      <c r="A64" s="2" t="s">
        <v>198</v>
      </c>
      <c r="B64" s="73">
        <v>-3.4798479699999996E-2</v>
      </c>
      <c r="C64" s="73">
        <v>-3.2596810089999997E-2</v>
      </c>
      <c r="D64" s="73">
        <v>-3.102671198E-2</v>
      </c>
      <c r="E64" s="73">
        <v>-6.9913770910000006E-2</v>
      </c>
      <c r="F64" s="73">
        <v>-7.266940979E-2</v>
      </c>
      <c r="G64" s="73">
        <v>-6.968187549999999E-2</v>
      </c>
      <c r="H64" s="73">
        <v>-7.8261544850000003E-2</v>
      </c>
      <c r="I64" s="73">
        <v>-8.3967073200000006E-2</v>
      </c>
      <c r="R64" s="71"/>
      <c r="S64" s="71"/>
      <c r="T64" s="71"/>
      <c r="U64" s="71"/>
      <c r="V64" s="71"/>
      <c r="W64" s="71"/>
      <c r="X64" s="71"/>
      <c r="Y64" s="71"/>
      <c r="Z64" s="71"/>
      <c r="AA64" s="71"/>
      <c r="AB64" s="71"/>
      <c r="AC64" s="71"/>
      <c r="AD64" s="71"/>
      <c r="AE64" s="71"/>
    </row>
    <row r="65" spans="1:31" x14ac:dyDescent="0.25">
      <c r="A65" s="2" t="s">
        <v>199</v>
      </c>
      <c r="B65" s="73">
        <v>2.2806815340000001E-2</v>
      </c>
      <c r="C65" s="73">
        <v>2.3946832389999999E-2</v>
      </c>
      <c r="D65" s="73">
        <v>1.3883991200000001E-2</v>
      </c>
      <c r="E65" s="73">
        <v>-1.162570142E-2</v>
      </c>
      <c r="F65" s="73">
        <v>1.9512300899999998E-3</v>
      </c>
      <c r="G65" s="73">
        <v>8.5789087100000012E-3</v>
      </c>
      <c r="H65" s="73">
        <v>1.0248251509999999E-2</v>
      </c>
      <c r="I65" s="73">
        <v>7.52351297E-3</v>
      </c>
      <c r="R65" s="71"/>
      <c r="S65" s="71"/>
      <c r="T65" s="71"/>
      <c r="U65" s="71"/>
      <c r="V65" s="71"/>
      <c r="W65" s="71"/>
      <c r="X65" s="71"/>
      <c r="Y65" s="71"/>
      <c r="Z65" s="71"/>
      <c r="AA65" s="71"/>
      <c r="AB65" s="71"/>
      <c r="AC65" s="71"/>
      <c r="AD65" s="71"/>
      <c r="AE65" s="71"/>
    </row>
    <row r="66" spans="1:31" x14ac:dyDescent="0.25">
      <c r="A66" s="68" t="s">
        <v>200</v>
      </c>
      <c r="B66" s="73"/>
      <c r="C66" s="73"/>
      <c r="D66" s="73"/>
      <c r="E66" s="73"/>
      <c r="F66" s="73"/>
      <c r="G66" s="73"/>
      <c r="H66" s="73"/>
      <c r="I66" s="73"/>
      <c r="R66" s="71"/>
      <c r="S66" s="71"/>
      <c r="T66" s="71"/>
      <c r="U66" s="71"/>
      <c r="V66" s="71"/>
      <c r="W66" s="71"/>
      <c r="X66" s="71"/>
      <c r="Y66" s="71"/>
      <c r="Z66" s="71"/>
      <c r="AA66" s="71"/>
      <c r="AB66" s="71"/>
      <c r="AC66" s="71"/>
      <c r="AD66" s="71"/>
      <c r="AE66" s="71"/>
    </row>
    <row r="67" spans="1:31" x14ac:dyDescent="0.25">
      <c r="A67" s="68" t="s">
        <v>201</v>
      </c>
      <c r="B67" s="73"/>
      <c r="C67" s="73"/>
      <c r="D67" s="73"/>
      <c r="E67" s="73"/>
      <c r="F67" s="73"/>
      <c r="G67" s="73"/>
      <c r="H67" s="73"/>
      <c r="I67" s="73"/>
      <c r="R67" s="71"/>
      <c r="S67" s="71"/>
      <c r="T67" s="71"/>
      <c r="U67" s="71"/>
      <c r="V67" s="71"/>
      <c r="W67" s="71"/>
      <c r="X67" s="71"/>
      <c r="Y67" s="71"/>
      <c r="Z67" s="71"/>
      <c r="AA67" s="71"/>
      <c r="AB67" s="71"/>
      <c r="AC67" s="71"/>
      <c r="AD67" s="71"/>
      <c r="AE67" s="71"/>
    </row>
    <row r="68" spans="1:31" x14ac:dyDescent="0.25">
      <c r="A68" s="2" t="s">
        <v>202</v>
      </c>
      <c r="B68" s="73">
        <v>-7.6899006099999997E-3</v>
      </c>
      <c r="C68" s="73">
        <v>-2.47741212E-3</v>
      </c>
      <c r="D68" s="73">
        <v>-3.79175878E-3</v>
      </c>
      <c r="E68" s="73">
        <v>-1.5611589000000001E-4</v>
      </c>
      <c r="F68" s="73">
        <v>4.2144470299999995E-3</v>
      </c>
      <c r="G68" s="73">
        <v>8.98896886E-3</v>
      </c>
      <c r="H68" s="73">
        <v>1.15056164E-2</v>
      </c>
      <c r="I68" s="73">
        <v>1.7616527479999998E-2</v>
      </c>
      <c r="R68" s="71"/>
      <c r="S68" s="71"/>
      <c r="T68" s="71"/>
      <c r="U68" s="71"/>
      <c r="V68" s="71"/>
      <c r="W68" s="71"/>
      <c r="X68" s="71"/>
      <c r="Y68" s="71"/>
      <c r="Z68" s="71"/>
      <c r="AA68" s="71"/>
      <c r="AB68" s="71"/>
      <c r="AC68" s="71"/>
      <c r="AD68" s="71"/>
      <c r="AE68" s="71"/>
    </row>
    <row r="69" spans="1:31" x14ac:dyDescent="0.25">
      <c r="A69" s="68" t="s">
        <v>203</v>
      </c>
      <c r="B69" s="73"/>
      <c r="C69" s="73"/>
      <c r="D69" s="73"/>
      <c r="E69" s="73"/>
      <c r="F69" s="73"/>
      <c r="G69" s="73"/>
      <c r="H69" s="73"/>
      <c r="I69" s="73"/>
      <c r="R69" s="71"/>
      <c r="S69" s="71"/>
      <c r="T69" s="71"/>
      <c r="U69" s="71"/>
      <c r="V69" s="71"/>
      <c r="W69" s="71"/>
      <c r="X69" s="71"/>
      <c r="Y69" s="71"/>
      <c r="Z69" s="71"/>
      <c r="AA69" s="71"/>
      <c r="AB69" s="71"/>
      <c r="AC69" s="71"/>
      <c r="AD69" s="71"/>
      <c r="AE69" s="71"/>
    </row>
    <row r="70" spans="1:31" x14ac:dyDescent="0.25">
      <c r="A70" s="2" t="s">
        <v>204</v>
      </c>
      <c r="B70" s="73">
        <v>1.8726300419999998E-2</v>
      </c>
      <c r="C70" s="73">
        <v>6.7967277000000005E-3</v>
      </c>
      <c r="D70" s="73">
        <v>5.7249282499999997E-3</v>
      </c>
      <c r="E70" s="73">
        <v>-3.6643935320000001E-2</v>
      </c>
      <c r="F70" s="73">
        <v>-2.452997292E-2</v>
      </c>
      <c r="G70" s="73">
        <v>-2.3323832539999999E-2</v>
      </c>
      <c r="H70" s="73">
        <v>-1.536950927E-2</v>
      </c>
      <c r="I70" s="73">
        <v>-1.1708750399999999E-3</v>
      </c>
      <c r="R70" s="71"/>
      <c r="S70" s="71"/>
      <c r="T70" s="71"/>
      <c r="U70" s="71"/>
      <c r="V70" s="71"/>
      <c r="W70" s="71"/>
      <c r="X70" s="71"/>
      <c r="Y70" s="71"/>
      <c r="Z70" s="71"/>
      <c r="AA70" s="71"/>
      <c r="AB70" s="71"/>
      <c r="AC70" s="71"/>
      <c r="AD70" s="71"/>
      <c r="AE70" s="71"/>
    </row>
    <row r="71" spans="1:31" x14ac:dyDescent="0.25">
      <c r="A71" s="2" t="s">
        <v>205</v>
      </c>
      <c r="B71" s="73">
        <v>4.7769743929999997E-2</v>
      </c>
      <c r="C71" s="73">
        <v>3.1957059499999996E-2</v>
      </c>
      <c r="D71" s="73">
        <v>4.3499462600000002E-3</v>
      </c>
      <c r="E71" s="73">
        <v>-1.8046980770000002E-2</v>
      </c>
      <c r="F71" s="73">
        <v>-1.419000925E-2</v>
      </c>
      <c r="G71" s="73">
        <v>-5.4478373899999998E-3</v>
      </c>
      <c r="H71" s="73">
        <v>-2.5963561699999999E-3</v>
      </c>
      <c r="I71" s="73">
        <v>3.12200614E-3</v>
      </c>
      <c r="R71" s="71"/>
      <c r="S71" s="71"/>
      <c r="T71" s="71"/>
      <c r="U71" s="71"/>
      <c r="V71" s="71"/>
      <c r="W71" s="71"/>
      <c r="X71" s="71"/>
      <c r="Y71" s="71"/>
      <c r="Z71" s="71"/>
      <c r="AA71" s="71"/>
      <c r="AB71" s="71"/>
      <c r="AC71" s="71"/>
      <c r="AD71" s="71"/>
      <c r="AE71" s="71"/>
    </row>
    <row r="72" spans="1:31" x14ac:dyDescent="0.25">
      <c r="A72" s="2" t="s">
        <v>206</v>
      </c>
      <c r="B72" s="73">
        <v>-1.395532819E-2</v>
      </c>
      <c r="C72" s="73">
        <v>-9.5326632600000009E-3</v>
      </c>
      <c r="D72" s="73">
        <v>-2.0483814229999998E-2</v>
      </c>
      <c r="E72" s="73">
        <v>-3.1040526329999998E-2</v>
      </c>
      <c r="F72" s="73">
        <v>-2.144775095E-2</v>
      </c>
      <c r="G72" s="73">
        <v>-1.7310479550000001E-2</v>
      </c>
      <c r="H72" s="73">
        <v>-1.5574511399999999E-2</v>
      </c>
      <c r="I72" s="73">
        <v>-2.0763601480000001E-2</v>
      </c>
      <c r="R72" s="71"/>
      <c r="S72" s="71"/>
      <c r="T72" s="71"/>
      <c r="U72" s="71"/>
      <c r="V72" s="71"/>
      <c r="W72" s="71"/>
      <c r="X72" s="71"/>
      <c r="Y72" s="71"/>
      <c r="Z72" s="71"/>
      <c r="AA72" s="71"/>
      <c r="AB72" s="71"/>
      <c r="AC72" s="71"/>
      <c r="AD72" s="71"/>
      <c r="AE72" s="71"/>
    </row>
    <row r="73" spans="1:31" x14ac:dyDescent="0.25">
      <c r="A73" s="2" t="s">
        <v>207</v>
      </c>
      <c r="B73" s="73">
        <v>-1.323060427E-2</v>
      </c>
      <c r="C73" s="73">
        <v>-7.25791678E-3</v>
      </c>
      <c r="D73" s="73">
        <v>-2.4783177229999998E-2</v>
      </c>
      <c r="E73" s="73">
        <v>-4.8301988679999998E-2</v>
      </c>
      <c r="F73" s="73">
        <v>-6.1254499500000004E-2</v>
      </c>
      <c r="G73" s="73">
        <v>-4.3764526380000002E-2</v>
      </c>
      <c r="H73" s="73">
        <v>-2.4035204189999999E-2</v>
      </c>
      <c r="I73" s="73">
        <v>-2.680707672E-2</v>
      </c>
      <c r="R73" s="71"/>
      <c r="S73" s="71"/>
      <c r="T73" s="71"/>
      <c r="U73" s="71"/>
      <c r="V73" s="71"/>
      <c r="W73" s="71"/>
      <c r="X73" s="71"/>
      <c r="Y73" s="71"/>
      <c r="Z73" s="71"/>
      <c r="AA73" s="71"/>
      <c r="AB73" s="71"/>
      <c r="AC73" s="71"/>
      <c r="AD73" s="71"/>
      <c r="AE73" s="71"/>
    </row>
    <row r="74" spans="1:31" x14ac:dyDescent="0.25">
      <c r="A74" s="2" t="s">
        <v>208</v>
      </c>
      <c r="B74" s="73">
        <v>-1.147019155E-2</v>
      </c>
      <c r="C74" s="73">
        <v>-1.4416455799999999E-3</v>
      </c>
      <c r="D74" s="73">
        <v>-6.6539740999999996E-3</v>
      </c>
      <c r="E74" s="73">
        <v>-4.7990591870000002E-2</v>
      </c>
      <c r="F74" s="73">
        <v>-4.5515196479999999E-2</v>
      </c>
      <c r="G74" s="73">
        <v>-1.036626037E-2</v>
      </c>
      <c r="H74" s="73">
        <v>2.2829845000000002E-3</v>
      </c>
      <c r="I74" s="73">
        <v>1.6664126340000002E-2</v>
      </c>
      <c r="R74" s="71"/>
      <c r="S74" s="71"/>
      <c r="T74" s="71"/>
      <c r="U74" s="71"/>
      <c r="V74" s="71"/>
      <c r="W74" s="71"/>
      <c r="X74" s="71"/>
      <c r="Y74" s="71"/>
      <c r="Z74" s="71"/>
      <c r="AA74" s="71"/>
      <c r="AB74" s="71"/>
      <c r="AC74" s="71"/>
      <c r="AD74" s="71"/>
      <c r="AE74" s="71"/>
    </row>
    <row r="75" spans="1:31" x14ac:dyDescent="0.25">
      <c r="A75" s="68" t="s">
        <v>209</v>
      </c>
      <c r="B75" s="73"/>
      <c r="C75" s="73"/>
      <c r="D75" s="73"/>
      <c r="E75" s="73"/>
      <c r="F75" s="73"/>
      <c r="G75" s="73"/>
      <c r="H75" s="73"/>
      <c r="I75" s="73"/>
      <c r="R75" s="71"/>
      <c r="S75" s="71"/>
      <c r="T75" s="71"/>
      <c r="U75" s="71"/>
      <c r="V75" s="71"/>
      <c r="W75" s="71"/>
      <c r="X75" s="71"/>
      <c r="Y75" s="71"/>
      <c r="Z75" s="71"/>
      <c r="AA75" s="71"/>
      <c r="AB75" s="71"/>
      <c r="AC75" s="71"/>
      <c r="AD75" s="71"/>
      <c r="AE75" s="71"/>
    </row>
    <row r="76" spans="1:31" x14ac:dyDescent="0.25">
      <c r="A76" s="68" t="s">
        <v>210</v>
      </c>
      <c r="B76" s="73"/>
      <c r="C76" s="73"/>
      <c r="D76" s="73"/>
      <c r="E76" s="73"/>
      <c r="F76" s="73"/>
      <c r="G76" s="73"/>
      <c r="H76" s="73"/>
      <c r="I76" s="73"/>
      <c r="R76" s="71"/>
      <c r="S76" s="71"/>
      <c r="T76" s="71"/>
      <c r="U76" s="71"/>
      <c r="V76" s="71"/>
      <c r="W76" s="71"/>
      <c r="X76" s="71"/>
      <c r="Y76" s="71"/>
      <c r="Z76" s="71"/>
      <c r="AA76" s="71"/>
      <c r="AB76" s="71"/>
      <c r="AC76" s="71"/>
      <c r="AD76" s="71"/>
      <c r="AE76" s="71"/>
    </row>
    <row r="77" spans="1:31" x14ac:dyDescent="0.25">
      <c r="A77" s="2" t="s">
        <v>211</v>
      </c>
      <c r="B77" s="73">
        <v>-2.2156067560000003E-2</v>
      </c>
      <c r="C77" s="73">
        <v>-2.6022550679999999E-2</v>
      </c>
      <c r="D77" s="73">
        <v>-4.847247382E-2</v>
      </c>
      <c r="E77" s="73">
        <v>-5.2178125960000002E-2</v>
      </c>
      <c r="F77" s="73">
        <v>-5.049457945E-2</v>
      </c>
      <c r="G77" s="73">
        <v>-4.2183163830000002E-2</v>
      </c>
      <c r="H77" s="73">
        <v>-1.5507720290000001E-2</v>
      </c>
      <c r="I77" s="73">
        <v>-1.4109043080000001E-2</v>
      </c>
      <c r="R77" s="71"/>
      <c r="S77" s="71"/>
      <c r="T77" s="71"/>
      <c r="U77" s="71"/>
      <c r="V77" s="71"/>
      <c r="W77" s="71"/>
      <c r="X77" s="71"/>
      <c r="Y77" s="71"/>
      <c r="Z77" s="71"/>
      <c r="AA77" s="71"/>
      <c r="AB77" s="71"/>
      <c r="AC77" s="71"/>
      <c r="AD77" s="71"/>
      <c r="AE77" s="71"/>
    </row>
    <row r="78" spans="1:31" x14ac:dyDescent="0.25">
      <c r="A78" s="2" t="s">
        <v>212</v>
      </c>
      <c r="B78" s="73">
        <v>1.8364602389999998E-2</v>
      </c>
      <c r="C78" s="73">
        <v>7.6248361099999998E-3</v>
      </c>
      <c r="D78" s="73">
        <v>-5.0816789580000001E-2</v>
      </c>
      <c r="E78" s="73">
        <v>-9.0299423640000001E-2</v>
      </c>
      <c r="F78" s="73">
        <v>-6.877025766E-2</v>
      </c>
      <c r="G78" s="73">
        <v>-6.0467130210000004E-2</v>
      </c>
      <c r="H78" s="73">
        <v>-2.988480273E-2</v>
      </c>
      <c r="I78" s="73">
        <v>-6.4613294699999999E-3</v>
      </c>
      <c r="R78" s="71"/>
      <c r="S78" s="71"/>
      <c r="T78" s="71"/>
      <c r="U78" s="71"/>
      <c r="V78" s="71"/>
      <c r="W78" s="71"/>
      <c r="X78" s="71"/>
      <c r="Y78" s="71"/>
      <c r="Z78" s="71"/>
      <c r="AA78" s="71"/>
      <c r="AB78" s="71"/>
      <c r="AC78" s="71"/>
      <c r="AD78" s="71"/>
      <c r="AE78" s="71"/>
    </row>
    <row r="79" spans="1:31" x14ac:dyDescent="0.25">
      <c r="A79" s="2" t="s">
        <v>213</v>
      </c>
      <c r="B79" s="73">
        <v>1.5762304709999998E-2</v>
      </c>
      <c r="C79" s="73">
        <v>2.2397937350000001E-2</v>
      </c>
      <c r="D79" s="73">
        <v>1.8473198919999999E-2</v>
      </c>
      <c r="E79" s="73">
        <v>1.8636138930000001E-2</v>
      </c>
      <c r="F79" s="73">
        <v>9.9845514900000001E-3</v>
      </c>
      <c r="G79" s="73">
        <v>6.5772588799999998E-3</v>
      </c>
      <c r="H79" s="73">
        <v>1.55590863E-3</v>
      </c>
      <c r="I79" s="73">
        <v>4.8681940999999998E-4</v>
      </c>
      <c r="R79" s="71"/>
      <c r="S79" s="71"/>
      <c r="T79" s="71"/>
      <c r="U79" s="71"/>
      <c r="V79" s="71"/>
      <c r="W79" s="71"/>
      <c r="X79" s="71"/>
      <c r="Y79" s="71"/>
      <c r="Z79" s="71"/>
      <c r="AA79" s="71"/>
      <c r="AB79" s="71"/>
      <c r="AC79" s="71"/>
      <c r="AD79" s="71"/>
      <c r="AE79" s="71"/>
    </row>
    <row r="80" spans="1:31" x14ac:dyDescent="0.25">
      <c r="A80" s="2" t="s">
        <v>214</v>
      </c>
      <c r="B80" s="73">
        <v>7.6938494700000007E-3</v>
      </c>
      <c r="C80" s="73">
        <v>6.6725919799999998E-3</v>
      </c>
      <c r="D80" s="73">
        <v>1.8569732570000001E-2</v>
      </c>
      <c r="E80" s="73">
        <v>1.3059038830000001E-2</v>
      </c>
      <c r="F80" s="73">
        <v>7.0090393200000004E-3</v>
      </c>
      <c r="G80" s="73">
        <v>1.010709408E-2</v>
      </c>
      <c r="H80" s="73">
        <v>4.2836742100000004E-3</v>
      </c>
      <c r="I80" s="73">
        <v>6.9578208999999999E-3</v>
      </c>
      <c r="R80" s="71"/>
      <c r="S80" s="71"/>
      <c r="T80" s="71"/>
      <c r="U80" s="71"/>
      <c r="V80" s="71"/>
      <c r="W80" s="71"/>
      <c r="X80" s="71"/>
      <c r="Y80" s="71"/>
      <c r="Z80" s="71"/>
      <c r="AA80" s="71"/>
      <c r="AB80" s="71"/>
      <c r="AC80" s="71"/>
      <c r="AD80" s="71"/>
      <c r="AE80" s="71"/>
    </row>
    <row r="81" spans="1:31" x14ac:dyDescent="0.25">
      <c r="A81" s="2" t="s">
        <v>215</v>
      </c>
      <c r="B81" s="73">
        <v>-2.3165128469999997E-2</v>
      </c>
      <c r="C81" s="73">
        <v>-3.2128304980000001E-2</v>
      </c>
      <c r="D81" s="73">
        <v>-4.3937618089999998E-2</v>
      </c>
      <c r="E81" s="73">
        <v>-7.5422646869999999E-2</v>
      </c>
      <c r="F81" s="73">
        <v>-5.9080849520000006E-2</v>
      </c>
      <c r="G81" s="73">
        <v>-4.1081991469999996E-2</v>
      </c>
      <c r="H81" s="73">
        <v>-4.6113276410000001E-2</v>
      </c>
      <c r="I81" s="73">
        <v>-3.6699361270000001E-2</v>
      </c>
      <c r="R81" s="71"/>
      <c r="S81" s="71"/>
      <c r="T81" s="71"/>
      <c r="U81" s="71"/>
      <c r="V81" s="71"/>
      <c r="W81" s="71"/>
      <c r="X81" s="71"/>
      <c r="Y81" s="71"/>
      <c r="Z81" s="71"/>
      <c r="AA81" s="71"/>
      <c r="AB81" s="71"/>
      <c r="AC81" s="71"/>
      <c r="AD81" s="71"/>
      <c r="AE81" s="71"/>
    </row>
    <row r="82" spans="1:31" x14ac:dyDescent="0.25">
      <c r="A82" s="2" t="s">
        <v>216</v>
      </c>
      <c r="B82" s="73">
        <v>-1.704088762E-2</v>
      </c>
      <c r="C82" s="73">
        <v>-2.043987723E-2</v>
      </c>
      <c r="D82" s="73">
        <v>-4.5501713410000005E-2</v>
      </c>
      <c r="E82" s="73">
        <v>-7.7103047189999996E-2</v>
      </c>
      <c r="F82" s="73">
        <v>-7.3623878340000004E-2</v>
      </c>
      <c r="G82" s="73">
        <v>-5.9804356580000002E-2</v>
      </c>
      <c r="H82" s="73">
        <v>-5.0519129480000001E-2</v>
      </c>
      <c r="I82" s="73">
        <v>-3.0646475860000001E-2</v>
      </c>
      <c r="R82" s="71"/>
      <c r="S82" s="71"/>
      <c r="T82" s="71"/>
      <c r="U82" s="71"/>
      <c r="V82" s="71"/>
      <c r="W82" s="71"/>
      <c r="X82" s="71"/>
      <c r="Y82" s="71"/>
      <c r="Z82" s="71"/>
      <c r="AA82" s="71"/>
      <c r="AB82" s="71"/>
      <c r="AC82" s="71"/>
      <c r="AD82" s="71"/>
      <c r="AE82" s="71"/>
    </row>
  </sheetData>
  <pageMargins left="0.7" right="0.7" top="0.75" bottom="0.75" header="0.3" footer="0.3"/>
  <pageSetup orientation="portrait" horizontalDpi="4294967294"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23"/>
  <sheetViews>
    <sheetView zoomScaleNormal="100" workbookViewId="0">
      <pane xSplit="3" ySplit="3" topLeftCell="D4" activePane="bottomRight" state="frozen"/>
      <selection pane="topRight" activeCell="D1" sqref="D1"/>
      <selection pane="bottomLeft" activeCell="A4" sqref="A4"/>
      <selection pane="bottomRight" activeCell="A2" sqref="A2"/>
    </sheetView>
  </sheetViews>
  <sheetFormatPr defaultRowHeight="15" x14ac:dyDescent="0.25"/>
  <cols>
    <col min="3" max="3" width="0.7109375" customWidth="1"/>
    <col min="4" max="4" width="7.85546875" bestFit="1" customWidth="1"/>
    <col min="5" max="5" width="8.85546875" bestFit="1" customWidth="1"/>
    <col min="6" max="6" width="8.7109375" bestFit="1" customWidth="1"/>
    <col min="7" max="7" width="7.5703125" bestFit="1" customWidth="1"/>
    <col min="8" max="8" width="13" customWidth="1"/>
    <col min="9" max="9" width="9" bestFit="1" customWidth="1"/>
    <col min="10" max="10" width="8.140625" bestFit="1" customWidth="1"/>
    <col min="11" max="11" width="7.42578125" bestFit="1" customWidth="1"/>
    <col min="12" max="12" width="9" bestFit="1" customWidth="1"/>
    <col min="13" max="13" width="7.28515625" bestFit="1" customWidth="1"/>
    <col min="14" max="14" width="8.85546875" bestFit="1" customWidth="1"/>
    <col min="15" max="15" width="7.85546875" bestFit="1" customWidth="1"/>
    <col min="16" max="16" width="5.42578125" bestFit="1" customWidth="1"/>
    <col min="17" max="17" width="7.28515625" bestFit="1" customWidth="1"/>
    <col min="18" max="18" width="10.7109375" customWidth="1"/>
    <col min="20" max="20" width="6.5703125" bestFit="1" customWidth="1"/>
    <col min="22" max="22" width="7.7109375" bestFit="1" customWidth="1"/>
    <col min="23" max="23" width="9" bestFit="1" customWidth="1"/>
    <col min="24" max="24" width="10.28515625" customWidth="1"/>
    <col min="25" max="25" width="8.85546875" bestFit="1" customWidth="1"/>
    <col min="27" max="27" width="6.42578125" bestFit="1" customWidth="1"/>
    <col min="28" max="28" width="8.7109375" bestFit="1" customWidth="1"/>
    <col min="29" max="29" width="17.28515625" customWidth="1"/>
    <col min="30" max="30" width="9.140625" style="62"/>
    <col min="31" max="31" width="7.85546875" bestFit="1" customWidth="1"/>
    <col min="32" max="32" width="8.85546875" bestFit="1" customWidth="1"/>
    <col min="33" max="33" width="8.7109375" bestFit="1" customWidth="1"/>
    <col min="34" max="34" width="7.5703125" bestFit="1" customWidth="1"/>
    <col min="35" max="35" width="14" customWidth="1"/>
    <col min="36" max="36" width="10.42578125" customWidth="1"/>
    <col min="37" max="37" width="8.140625" bestFit="1" customWidth="1"/>
    <col min="38" max="38" width="7.42578125" bestFit="1" customWidth="1"/>
    <col min="39" max="39" width="9.85546875" customWidth="1"/>
    <col min="40" max="40" width="7.28515625" bestFit="1" customWidth="1"/>
    <col min="41" max="41" width="10" customWidth="1"/>
    <col min="42" max="42" width="7.85546875" bestFit="1" customWidth="1"/>
    <col min="43" max="43" width="5.42578125" bestFit="1" customWidth="1"/>
    <col min="44" max="44" width="7.28515625" bestFit="1" customWidth="1"/>
    <col min="45" max="45" width="10.42578125" customWidth="1"/>
    <col min="47" max="47" width="6.5703125" bestFit="1" customWidth="1"/>
    <col min="49" max="49" width="7.7109375" bestFit="1" customWidth="1"/>
    <col min="50" max="50" width="9" bestFit="1" customWidth="1"/>
    <col min="51" max="51" width="8.7109375" customWidth="1"/>
    <col min="52" max="52" width="8.85546875" bestFit="1" customWidth="1"/>
    <col min="54" max="54" width="6.42578125" bestFit="1" customWidth="1"/>
    <col min="55" max="55" width="8.7109375" bestFit="1" customWidth="1"/>
    <col min="56" max="56" width="16.140625" customWidth="1"/>
  </cols>
  <sheetData>
    <row r="1" spans="1:56" ht="15.75" x14ac:dyDescent="0.25">
      <c r="A1" t="s">
        <v>271</v>
      </c>
      <c r="D1" s="67" t="s">
        <v>276</v>
      </c>
      <c r="AE1" s="67" t="s">
        <v>270</v>
      </c>
    </row>
    <row r="2" spans="1:56" ht="15.75" thickBot="1" x14ac:dyDescent="0.3">
      <c r="A2" s="38" t="s">
        <v>370</v>
      </c>
      <c r="B2" t="s">
        <v>371</v>
      </c>
      <c r="AD2" s="62" t="s">
        <v>372</v>
      </c>
    </row>
    <row r="3" spans="1:56" ht="45.75" thickBot="1" x14ac:dyDescent="0.3">
      <c r="A3" s="54" t="s">
        <v>242</v>
      </c>
      <c r="B3" s="54" t="s">
        <v>243</v>
      </c>
      <c r="C3" s="55" t="s">
        <v>244</v>
      </c>
      <c r="D3" s="66" t="s">
        <v>245</v>
      </c>
      <c r="E3" s="66" t="s">
        <v>246</v>
      </c>
      <c r="F3" s="66" t="s">
        <v>247</v>
      </c>
      <c r="G3" s="66" t="s">
        <v>248</v>
      </c>
      <c r="H3" s="66" t="s">
        <v>249</v>
      </c>
      <c r="I3" s="66" t="s">
        <v>250</v>
      </c>
      <c r="J3" s="66" t="s">
        <v>251</v>
      </c>
      <c r="K3" s="66" t="s">
        <v>252</v>
      </c>
      <c r="L3" s="66" t="s">
        <v>253</v>
      </c>
      <c r="M3" s="66" t="s">
        <v>254</v>
      </c>
      <c r="N3" s="66" t="s">
        <v>255</v>
      </c>
      <c r="O3" s="66" t="s">
        <v>256</v>
      </c>
      <c r="P3" s="66" t="s">
        <v>257</v>
      </c>
      <c r="Q3" s="66" t="s">
        <v>258</v>
      </c>
      <c r="R3" s="66" t="s">
        <v>259</v>
      </c>
      <c r="S3" s="66" t="s">
        <v>260</v>
      </c>
      <c r="T3" s="66" t="s">
        <v>261</v>
      </c>
      <c r="U3" s="66" t="s">
        <v>262</v>
      </c>
      <c r="V3" s="66" t="s">
        <v>263</v>
      </c>
      <c r="W3" s="66" t="s">
        <v>264</v>
      </c>
      <c r="X3" s="66" t="s">
        <v>265</v>
      </c>
      <c r="Y3" s="66" t="s">
        <v>266</v>
      </c>
      <c r="Z3" s="66" t="s">
        <v>267</v>
      </c>
      <c r="AA3" s="66" t="s">
        <v>268</v>
      </c>
      <c r="AB3" s="66" t="s">
        <v>269</v>
      </c>
      <c r="AC3" s="66"/>
      <c r="AD3" s="63" t="s">
        <v>244</v>
      </c>
      <c r="AE3" s="65" t="s">
        <v>245</v>
      </c>
      <c r="AF3" s="65" t="s">
        <v>246</v>
      </c>
      <c r="AG3" s="65" t="s">
        <v>247</v>
      </c>
      <c r="AH3" s="65" t="s">
        <v>248</v>
      </c>
      <c r="AI3" s="65" t="s">
        <v>249</v>
      </c>
      <c r="AJ3" s="65" t="s">
        <v>250</v>
      </c>
      <c r="AK3" s="65" t="s">
        <v>251</v>
      </c>
      <c r="AL3" s="65" t="s">
        <v>252</v>
      </c>
      <c r="AM3" s="65" t="s">
        <v>253</v>
      </c>
      <c r="AN3" s="65" t="s">
        <v>254</v>
      </c>
      <c r="AO3" s="65" t="s">
        <v>255</v>
      </c>
      <c r="AP3" s="65" t="s">
        <v>256</v>
      </c>
      <c r="AQ3" s="65" t="s">
        <v>257</v>
      </c>
      <c r="AR3" s="65" t="s">
        <v>258</v>
      </c>
      <c r="AS3" s="65" t="s">
        <v>259</v>
      </c>
      <c r="AT3" s="65" t="s">
        <v>260</v>
      </c>
      <c r="AU3" s="65" t="s">
        <v>261</v>
      </c>
      <c r="AV3" s="65" t="s">
        <v>262</v>
      </c>
      <c r="AW3" s="65" t="s">
        <v>263</v>
      </c>
      <c r="AX3" s="65" t="s">
        <v>264</v>
      </c>
      <c r="AY3" s="65" t="s">
        <v>265</v>
      </c>
      <c r="AZ3" s="65" t="s">
        <v>266</v>
      </c>
      <c r="BA3" s="65" t="s">
        <v>267</v>
      </c>
      <c r="BB3" s="65" t="s">
        <v>268</v>
      </c>
      <c r="BC3" s="65" t="s">
        <v>269</v>
      </c>
      <c r="BD3" s="65" t="s">
        <v>269</v>
      </c>
    </row>
    <row r="4" spans="1:56" ht="18.75" customHeight="1" thickBot="1" x14ac:dyDescent="0.3">
      <c r="A4" s="56">
        <v>2013</v>
      </c>
      <c r="B4" s="56">
        <v>12</v>
      </c>
      <c r="C4" s="57">
        <v>2.17</v>
      </c>
      <c r="D4" s="58">
        <v>2.4300000000000002</v>
      </c>
      <c r="E4" s="58">
        <v>3.43</v>
      </c>
      <c r="F4" s="58">
        <v>6</v>
      </c>
      <c r="G4" s="58">
        <v>2.2000000000000002</v>
      </c>
      <c r="H4" s="58">
        <v>1.89</v>
      </c>
      <c r="I4" s="58">
        <v>2.0299999999999998</v>
      </c>
      <c r="J4" s="58">
        <v>2.33</v>
      </c>
      <c r="K4" s="58">
        <v>1.8</v>
      </c>
      <c r="L4" s="58">
        <v>8.66</v>
      </c>
      <c r="M4" s="58">
        <v>5.78</v>
      </c>
      <c r="N4" s="58">
        <v>3.48</v>
      </c>
      <c r="O4" s="58">
        <v>4.1100000000000003</v>
      </c>
      <c r="P4" s="58">
        <v>3.62</v>
      </c>
      <c r="Q4" s="58">
        <v>3.69</v>
      </c>
      <c r="R4" s="58">
        <v>1.87</v>
      </c>
      <c r="S4" s="58">
        <v>3.19</v>
      </c>
      <c r="T4" s="58">
        <v>2.16</v>
      </c>
      <c r="U4" s="58">
        <v>4.42</v>
      </c>
      <c r="V4" s="58">
        <v>6.04</v>
      </c>
      <c r="W4" s="58">
        <v>5.29</v>
      </c>
      <c r="X4" s="58">
        <v>2.69</v>
      </c>
      <c r="Y4" s="58">
        <v>5.27</v>
      </c>
      <c r="Z4" s="58">
        <v>4.13</v>
      </c>
      <c r="AA4" s="58">
        <v>2.39</v>
      </c>
      <c r="AB4" s="58">
        <v>2.5</v>
      </c>
      <c r="AC4" s="58"/>
      <c r="AD4" s="64">
        <v>0.37</v>
      </c>
      <c r="AE4" s="56">
        <v>0.63</v>
      </c>
      <c r="AF4" s="56">
        <v>1.63</v>
      </c>
      <c r="AG4" s="56">
        <v>4.2</v>
      </c>
      <c r="AH4" s="56">
        <v>0.4</v>
      </c>
      <c r="AI4" s="56">
        <v>0.09</v>
      </c>
      <c r="AJ4" s="56">
        <v>0.23</v>
      </c>
      <c r="AK4" s="56">
        <v>0.53</v>
      </c>
      <c r="AL4" s="56">
        <v>0</v>
      </c>
      <c r="AM4" s="56">
        <v>6.86</v>
      </c>
      <c r="AN4" s="56">
        <v>3.98</v>
      </c>
      <c r="AO4" s="56">
        <v>1.68</v>
      </c>
      <c r="AP4" s="56">
        <v>2.31</v>
      </c>
      <c r="AQ4" s="56">
        <v>1.82</v>
      </c>
      <c r="AR4" s="56">
        <v>1.89</v>
      </c>
      <c r="AS4" s="56">
        <v>7.0000000000000007E-2</v>
      </c>
      <c r="AT4" s="56">
        <v>1.39</v>
      </c>
      <c r="AU4" s="56">
        <v>0.36</v>
      </c>
      <c r="AV4" s="56">
        <v>2.62</v>
      </c>
      <c r="AW4" s="56">
        <v>4.24</v>
      </c>
      <c r="AX4" s="56">
        <v>3.49</v>
      </c>
      <c r="AY4" s="56">
        <v>0.89</v>
      </c>
      <c r="AZ4" s="56">
        <v>3.47</v>
      </c>
      <c r="BA4" s="56">
        <v>2.33</v>
      </c>
      <c r="BB4" s="56">
        <v>0.59</v>
      </c>
      <c r="BC4" s="56">
        <v>0.7</v>
      </c>
      <c r="BD4" s="56">
        <f t="shared" ref="BD4:BD13" si="0">AC4-$L4</f>
        <v>-8.66</v>
      </c>
    </row>
    <row r="5" spans="1:56" ht="18.75" customHeight="1" thickBot="1" x14ac:dyDescent="0.3">
      <c r="A5" s="56">
        <v>2013</v>
      </c>
      <c r="B5" s="56">
        <v>11</v>
      </c>
      <c r="C5" s="59">
        <v>2.08</v>
      </c>
      <c r="D5" s="60">
        <v>2.42</v>
      </c>
      <c r="E5" s="60">
        <v>3.64</v>
      </c>
      <c r="F5" s="60">
        <v>6</v>
      </c>
      <c r="G5" s="60">
        <v>2.1800000000000002</v>
      </c>
      <c r="H5" s="60">
        <v>1.8</v>
      </c>
      <c r="I5" s="60">
        <v>1.94</v>
      </c>
      <c r="J5" s="60">
        <v>2.27</v>
      </c>
      <c r="K5" s="60">
        <v>1.68</v>
      </c>
      <c r="L5" s="60">
        <v>8.41</v>
      </c>
      <c r="M5" s="60">
        <v>5.82</v>
      </c>
      <c r="N5" s="60">
        <v>3.53</v>
      </c>
      <c r="O5" s="60">
        <v>4.0999999999999996</v>
      </c>
      <c r="P5" s="60">
        <v>3.71</v>
      </c>
      <c r="Q5" s="60">
        <v>3.99</v>
      </c>
      <c r="R5" s="60">
        <v>1.79</v>
      </c>
      <c r="S5" s="60">
        <v>3.18</v>
      </c>
      <c r="T5" s="60">
        <v>2.06</v>
      </c>
      <c r="U5" s="60">
        <v>4.38</v>
      </c>
      <c r="V5" s="60">
        <v>5.98</v>
      </c>
      <c r="W5" s="60">
        <v>5.29</v>
      </c>
      <c r="X5" s="60">
        <v>3.15</v>
      </c>
      <c r="Y5" s="60">
        <v>5.91</v>
      </c>
      <c r="Z5" s="60">
        <v>4.0999999999999996</v>
      </c>
      <c r="AA5" s="60">
        <v>2.2999999999999998</v>
      </c>
      <c r="AB5" s="60">
        <v>2.31</v>
      </c>
      <c r="AC5" s="60"/>
      <c r="AD5" s="64">
        <v>0.4</v>
      </c>
      <c r="AE5" s="56">
        <v>0.74</v>
      </c>
      <c r="AF5" s="56">
        <v>1.96</v>
      </c>
      <c r="AG5" s="56">
        <v>4.32</v>
      </c>
      <c r="AH5" s="56">
        <v>0.5</v>
      </c>
      <c r="AI5" s="56">
        <v>0.12</v>
      </c>
      <c r="AJ5" s="56">
        <v>0.26</v>
      </c>
      <c r="AK5" s="56">
        <v>0.59</v>
      </c>
      <c r="AL5" s="56">
        <v>0</v>
      </c>
      <c r="AM5" s="56">
        <v>6.73</v>
      </c>
      <c r="AN5" s="56">
        <v>4.1399999999999997</v>
      </c>
      <c r="AO5" s="56">
        <v>1.85</v>
      </c>
      <c r="AP5" s="56">
        <v>2.42</v>
      </c>
      <c r="AQ5" s="56">
        <v>2.0299999999999998</v>
      </c>
      <c r="AR5" s="56">
        <v>2.31</v>
      </c>
      <c r="AS5" s="56">
        <v>0.11</v>
      </c>
      <c r="AT5" s="56">
        <v>1.5</v>
      </c>
      <c r="AU5" s="56">
        <v>0.38</v>
      </c>
      <c r="AV5" s="56">
        <v>2.7</v>
      </c>
      <c r="AW5" s="56">
        <v>4.3</v>
      </c>
      <c r="AX5" s="56">
        <v>3.61</v>
      </c>
      <c r="AY5" s="56">
        <v>1.47</v>
      </c>
      <c r="AZ5" s="56">
        <v>4.2300000000000004</v>
      </c>
      <c r="BA5" s="56">
        <v>2.42</v>
      </c>
      <c r="BB5" s="56">
        <v>0.62</v>
      </c>
      <c r="BC5" s="56">
        <v>0.63</v>
      </c>
      <c r="BD5" s="56">
        <f t="shared" si="0"/>
        <v>-8.41</v>
      </c>
    </row>
    <row r="6" spans="1:56" ht="18.75" customHeight="1" thickBot="1" x14ac:dyDescent="0.3">
      <c r="A6" s="56">
        <v>2013</v>
      </c>
      <c r="B6" s="56">
        <v>10</v>
      </c>
      <c r="C6" s="61">
        <v>2.19</v>
      </c>
      <c r="D6" s="58">
        <v>2.57</v>
      </c>
      <c r="E6" s="58">
        <v>3.71</v>
      </c>
      <c r="F6" s="58">
        <v>6</v>
      </c>
      <c r="G6" s="58">
        <v>2.33</v>
      </c>
      <c r="H6" s="58">
        <v>1.93</v>
      </c>
      <c r="I6" s="58">
        <v>2.04</v>
      </c>
      <c r="J6" s="58">
        <v>2.39</v>
      </c>
      <c r="K6" s="58">
        <v>1.76</v>
      </c>
      <c r="L6" s="58">
        <v>8.74</v>
      </c>
      <c r="M6" s="58">
        <v>5.58</v>
      </c>
      <c r="N6" s="58">
        <v>3.65</v>
      </c>
      <c r="O6" s="58">
        <v>4.25</v>
      </c>
      <c r="P6" s="58">
        <v>3.78</v>
      </c>
      <c r="Q6" s="58">
        <v>4.01</v>
      </c>
      <c r="R6" s="58">
        <v>1.92</v>
      </c>
      <c r="S6" s="58">
        <v>3.25</v>
      </c>
      <c r="T6" s="58">
        <v>2.1800000000000002</v>
      </c>
      <c r="U6" s="58">
        <v>4.28</v>
      </c>
      <c r="V6" s="58">
        <v>6.33</v>
      </c>
      <c r="W6" s="58">
        <v>5.22</v>
      </c>
      <c r="X6" s="58">
        <v>3.15</v>
      </c>
      <c r="Y6" s="58">
        <v>6.47</v>
      </c>
      <c r="Z6" s="58">
        <v>4.22</v>
      </c>
      <c r="AA6" s="58">
        <v>2.44</v>
      </c>
      <c r="AB6" s="58">
        <v>2.2599999999999998</v>
      </c>
      <c r="AC6" s="58"/>
      <c r="AD6" s="64">
        <v>0.43</v>
      </c>
      <c r="AE6" s="56">
        <v>0.81</v>
      </c>
      <c r="AF6" s="56">
        <v>1.95</v>
      </c>
      <c r="AG6" s="56">
        <v>4.24</v>
      </c>
      <c r="AH6" s="56">
        <v>0.56999999999999995</v>
      </c>
      <c r="AI6" s="56">
        <v>0.17</v>
      </c>
      <c r="AJ6" s="56">
        <v>0.28000000000000003</v>
      </c>
      <c r="AK6" s="56">
        <v>0.63</v>
      </c>
      <c r="AL6" s="56">
        <v>0</v>
      </c>
      <c r="AM6" s="56">
        <v>6.98</v>
      </c>
      <c r="AN6" s="56">
        <v>3.82</v>
      </c>
      <c r="AO6" s="56">
        <v>1.89</v>
      </c>
      <c r="AP6" s="56">
        <v>2.4900000000000002</v>
      </c>
      <c r="AQ6" s="56">
        <v>2.02</v>
      </c>
      <c r="AR6" s="56">
        <v>2.25</v>
      </c>
      <c r="AS6" s="56">
        <v>0.16</v>
      </c>
      <c r="AT6" s="56">
        <v>1.49</v>
      </c>
      <c r="AU6" s="56">
        <v>0.42</v>
      </c>
      <c r="AV6" s="56">
        <v>2.52</v>
      </c>
      <c r="AW6" s="56">
        <v>4.57</v>
      </c>
      <c r="AX6" s="56">
        <v>3.46</v>
      </c>
      <c r="AY6" s="56">
        <v>1.39</v>
      </c>
      <c r="AZ6" s="56">
        <v>4.71</v>
      </c>
      <c r="BA6" s="56">
        <v>2.46</v>
      </c>
      <c r="BB6" s="56">
        <v>0.68</v>
      </c>
      <c r="BC6" s="56">
        <v>0.5</v>
      </c>
      <c r="BD6" s="56">
        <f t="shared" si="0"/>
        <v>-8.74</v>
      </c>
    </row>
    <row r="7" spans="1:56" ht="18.75" customHeight="1" thickBot="1" x14ac:dyDescent="0.3">
      <c r="A7" s="56">
        <v>2013</v>
      </c>
      <c r="B7" s="56">
        <v>9</v>
      </c>
      <c r="C7" s="59">
        <v>2.34</v>
      </c>
      <c r="D7" s="60">
        <v>2.75</v>
      </c>
      <c r="E7" s="60">
        <v>3.64</v>
      </c>
      <c r="F7" s="60">
        <v>6</v>
      </c>
      <c r="G7" s="60">
        <v>2.42</v>
      </c>
      <c r="H7" s="60">
        <v>2.1</v>
      </c>
      <c r="I7" s="60">
        <v>2.19</v>
      </c>
      <c r="J7" s="60">
        <v>2.4900000000000002</v>
      </c>
      <c r="K7" s="60">
        <v>1.89</v>
      </c>
      <c r="L7" s="60">
        <v>10.15</v>
      </c>
      <c r="M7" s="60">
        <v>6.16</v>
      </c>
      <c r="N7" s="60">
        <v>3.95</v>
      </c>
      <c r="O7" s="60">
        <v>4.54</v>
      </c>
      <c r="P7" s="60">
        <v>3.45</v>
      </c>
      <c r="Q7" s="60">
        <v>3.89</v>
      </c>
      <c r="R7" s="60">
        <v>2.0499999999999998</v>
      </c>
      <c r="S7" s="60">
        <v>3.28</v>
      </c>
      <c r="T7" s="60">
        <v>2.3199999999999998</v>
      </c>
      <c r="U7" s="60">
        <v>4.49</v>
      </c>
      <c r="V7" s="60">
        <v>7.06</v>
      </c>
      <c r="W7" s="60">
        <v>5.27</v>
      </c>
      <c r="X7" s="60">
        <v>3.15</v>
      </c>
      <c r="Y7" s="60">
        <v>6.56</v>
      </c>
      <c r="Z7" s="60">
        <v>4.42</v>
      </c>
      <c r="AA7" s="60">
        <v>2.6</v>
      </c>
      <c r="AB7" s="60">
        <v>2.44</v>
      </c>
      <c r="AC7" s="60"/>
      <c r="AD7" s="64">
        <v>0.45</v>
      </c>
      <c r="AE7" s="56">
        <v>0.86</v>
      </c>
      <c r="AF7" s="56">
        <v>1.75</v>
      </c>
      <c r="AG7" s="56">
        <v>4.1100000000000003</v>
      </c>
      <c r="AH7" s="56">
        <v>0.53</v>
      </c>
      <c r="AI7" s="56">
        <v>0.21</v>
      </c>
      <c r="AJ7" s="56">
        <v>0.3</v>
      </c>
      <c r="AK7" s="56">
        <v>0.6</v>
      </c>
      <c r="AL7" s="56">
        <v>0</v>
      </c>
      <c r="AM7" s="56">
        <v>8.26</v>
      </c>
      <c r="AN7" s="56">
        <v>4.2699999999999996</v>
      </c>
      <c r="AO7" s="56">
        <v>2.06</v>
      </c>
      <c r="AP7" s="56">
        <v>2.65</v>
      </c>
      <c r="AQ7" s="56">
        <v>1.56</v>
      </c>
      <c r="AR7" s="56">
        <v>2</v>
      </c>
      <c r="AS7" s="56">
        <v>0.16</v>
      </c>
      <c r="AT7" s="56">
        <v>1.39</v>
      </c>
      <c r="AU7" s="56">
        <v>0.43</v>
      </c>
      <c r="AV7" s="56">
        <v>2.6</v>
      </c>
      <c r="AW7" s="56">
        <v>5.17</v>
      </c>
      <c r="AX7" s="56">
        <v>3.38</v>
      </c>
      <c r="AY7" s="56">
        <v>1.26</v>
      </c>
      <c r="AZ7" s="56">
        <v>4.67</v>
      </c>
      <c r="BA7" s="56">
        <v>2.5299999999999998</v>
      </c>
      <c r="BB7" s="56">
        <v>0.71</v>
      </c>
      <c r="BC7" s="56">
        <v>0.55000000000000004</v>
      </c>
      <c r="BD7" s="56">
        <f t="shared" si="0"/>
        <v>-10.15</v>
      </c>
    </row>
    <row r="8" spans="1:56" ht="18.75" customHeight="1" thickBot="1" x14ac:dyDescent="0.3">
      <c r="A8" s="56">
        <v>2013</v>
      </c>
      <c r="B8" s="56">
        <v>8</v>
      </c>
      <c r="C8" s="61">
        <v>2.2200000000000002</v>
      </c>
      <c r="D8" s="58">
        <v>2.65</v>
      </c>
      <c r="E8" s="58">
        <v>3.51</v>
      </c>
      <c r="F8" s="58">
        <v>6</v>
      </c>
      <c r="G8" s="58">
        <v>2.4</v>
      </c>
      <c r="H8" s="58">
        <v>1.94</v>
      </c>
      <c r="I8" s="58">
        <v>2.0699999999999998</v>
      </c>
      <c r="J8" s="58">
        <v>2.36</v>
      </c>
      <c r="K8" s="58">
        <v>1.73</v>
      </c>
      <c r="L8" s="58">
        <v>10.01</v>
      </c>
      <c r="M8" s="58">
        <v>6.31</v>
      </c>
      <c r="N8" s="58">
        <v>3.92</v>
      </c>
      <c r="O8" s="58">
        <v>4.42</v>
      </c>
      <c r="P8" s="58">
        <v>3.25</v>
      </c>
      <c r="Q8" s="58">
        <v>3.65</v>
      </c>
      <c r="R8" s="58">
        <v>1.98</v>
      </c>
      <c r="S8" s="58">
        <v>3.23</v>
      </c>
      <c r="T8" s="58">
        <v>2.2000000000000002</v>
      </c>
      <c r="U8" s="58">
        <v>4.3</v>
      </c>
      <c r="V8" s="58">
        <v>6.6</v>
      </c>
      <c r="W8" s="58">
        <v>5.04</v>
      </c>
      <c r="X8" s="58">
        <v>3.15</v>
      </c>
      <c r="Y8" s="58">
        <v>6.51</v>
      </c>
      <c r="Z8" s="58">
        <v>4.5</v>
      </c>
      <c r="AA8" s="58">
        <v>2.34</v>
      </c>
      <c r="AB8" s="58">
        <v>2.29</v>
      </c>
      <c r="AC8" s="58"/>
      <c r="AD8" s="64">
        <v>0.49</v>
      </c>
      <c r="AE8" s="56">
        <v>0.92</v>
      </c>
      <c r="AF8" s="56">
        <v>1.78</v>
      </c>
      <c r="AG8" s="56">
        <v>4.2699999999999996</v>
      </c>
      <c r="AH8" s="56">
        <v>0.67</v>
      </c>
      <c r="AI8" s="56">
        <v>0.21</v>
      </c>
      <c r="AJ8" s="56">
        <v>0.34</v>
      </c>
      <c r="AK8" s="56">
        <v>0.63</v>
      </c>
      <c r="AL8" s="56">
        <v>0</v>
      </c>
      <c r="AM8" s="56">
        <v>8.2799999999999994</v>
      </c>
      <c r="AN8" s="56">
        <v>4.58</v>
      </c>
      <c r="AO8" s="56">
        <v>2.19</v>
      </c>
      <c r="AP8" s="56">
        <v>2.69</v>
      </c>
      <c r="AQ8" s="56">
        <v>1.52</v>
      </c>
      <c r="AR8" s="56">
        <v>1.92</v>
      </c>
      <c r="AS8" s="56">
        <v>0.25</v>
      </c>
      <c r="AT8" s="56">
        <v>1.5</v>
      </c>
      <c r="AU8" s="56">
        <v>0.47</v>
      </c>
      <c r="AV8" s="56">
        <v>2.57</v>
      </c>
      <c r="AW8" s="56">
        <v>4.87</v>
      </c>
      <c r="AX8" s="56">
        <v>3.31</v>
      </c>
      <c r="AY8" s="56">
        <v>1.42</v>
      </c>
      <c r="AZ8" s="56">
        <v>4.78</v>
      </c>
      <c r="BA8" s="56">
        <v>2.77</v>
      </c>
      <c r="BB8" s="56">
        <v>0.61</v>
      </c>
      <c r="BC8" s="56">
        <v>0.56000000000000005</v>
      </c>
      <c r="BD8" s="56">
        <f t="shared" si="0"/>
        <v>-10.01</v>
      </c>
    </row>
    <row r="9" spans="1:56" ht="18.75" customHeight="1" thickBot="1" x14ac:dyDescent="0.3">
      <c r="A9" s="56">
        <v>2013</v>
      </c>
      <c r="B9" s="56">
        <v>7</v>
      </c>
      <c r="C9" s="59">
        <v>2.06</v>
      </c>
      <c r="D9" s="60">
        <v>2.54</v>
      </c>
      <c r="E9" s="60">
        <v>3.46</v>
      </c>
      <c r="F9" s="60">
        <v>6</v>
      </c>
      <c r="G9" s="60">
        <v>2.23</v>
      </c>
      <c r="H9" s="60">
        <v>1.77</v>
      </c>
      <c r="I9" s="60">
        <v>1.91</v>
      </c>
      <c r="J9" s="60">
        <v>2.25</v>
      </c>
      <c r="K9" s="60">
        <v>1.56</v>
      </c>
      <c r="L9" s="60">
        <v>10.53</v>
      </c>
      <c r="M9" s="60">
        <v>5.78</v>
      </c>
      <c r="N9" s="60">
        <v>3.88</v>
      </c>
      <c r="O9" s="60">
        <v>4.42</v>
      </c>
      <c r="P9" s="60">
        <v>3.25</v>
      </c>
      <c r="Q9" s="60">
        <v>3.54</v>
      </c>
      <c r="R9" s="60">
        <v>1.84</v>
      </c>
      <c r="S9" s="60">
        <v>3.21</v>
      </c>
      <c r="T9" s="60">
        <v>2.0299999999999998</v>
      </c>
      <c r="U9" s="60">
        <v>3.97</v>
      </c>
      <c r="V9" s="60">
        <v>6.87</v>
      </c>
      <c r="W9" s="60">
        <v>5.26</v>
      </c>
      <c r="X9" s="60">
        <v>3.15</v>
      </c>
      <c r="Y9" s="60">
        <v>6.58</v>
      </c>
      <c r="Z9" s="60">
        <v>4.67</v>
      </c>
      <c r="AA9" s="60">
        <v>2.16</v>
      </c>
      <c r="AB9" s="60">
        <v>2.09</v>
      </c>
      <c r="AC9" s="60"/>
      <c r="AD9" s="64">
        <v>0.5</v>
      </c>
      <c r="AE9" s="56">
        <v>0.98</v>
      </c>
      <c r="AF9" s="56">
        <v>1.9</v>
      </c>
      <c r="AG9" s="56">
        <v>4.4400000000000004</v>
      </c>
      <c r="AH9" s="56">
        <v>0.67</v>
      </c>
      <c r="AI9" s="56">
        <v>0.21</v>
      </c>
      <c r="AJ9" s="56">
        <v>0.35</v>
      </c>
      <c r="AK9" s="56">
        <v>0.69</v>
      </c>
      <c r="AL9" s="56">
        <v>0</v>
      </c>
      <c r="AM9" s="56">
        <v>8.9700000000000006</v>
      </c>
      <c r="AN9" s="56">
        <v>4.22</v>
      </c>
      <c r="AO9" s="56">
        <v>2.3199999999999998</v>
      </c>
      <c r="AP9" s="56">
        <v>2.86</v>
      </c>
      <c r="AQ9" s="56">
        <v>1.69</v>
      </c>
      <c r="AR9" s="56">
        <v>1.98</v>
      </c>
      <c r="AS9" s="56">
        <v>0.28000000000000003</v>
      </c>
      <c r="AT9" s="56">
        <v>1.65</v>
      </c>
      <c r="AU9" s="56">
        <v>0.47</v>
      </c>
      <c r="AV9" s="56">
        <v>2.41</v>
      </c>
      <c r="AW9" s="56">
        <v>5.31</v>
      </c>
      <c r="AX9" s="56">
        <v>3.7</v>
      </c>
      <c r="AY9" s="56">
        <v>1.59</v>
      </c>
      <c r="AZ9" s="56">
        <v>5.0199999999999996</v>
      </c>
      <c r="BA9" s="56">
        <v>3.11</v>
      </c>
      <c r="BB9" s="56">
        <v>0.6</v>
      </c>
      <c r="BC9" s="56">
        <v>0.53</v>
      </c>
      <c r="BD9" s="56">
        <f t="shared" si="0"/>
        <v>-10.53</v>
      </c>
    </row>
    <row r="10" spans="1:56" ht="18.75" customHeight="1" thickBot="1" x14ac:dyDescent="0.3">
      <c r="A10" s="56">
        <v>2013</v>
      </c>
      <c r="B10" s="56">
        <v>6</v>
      </c>
      <c r="C10" s="61">
        <v>2.04</v>
      </c>
      <c r="D10" s="58">
        <v>2.44</v>
      </c>
      <c r="E10" s="58">
        <v>3.4</v>
      </c>
      <c r="F10" s="58">
        <v>7</v>
      </c>
      <c r="G10" s="58">
        <v>2.14</v>
      </c>
      <c r="H10" s="58">
        <v>1.72</v>
      </c>
      <c r="I10" s="58">
        <v>1.88</v>
      </c>
      <c r="J10" s="58">
        <v>2.21</v>
      </c>
      <c r="K10" s="58">
        <v>1.53</v>
      </c>
      <c r="L10" s="58">
        <v>10.07</v>
      </c>
      <c r="M10" s="58">
        <v>6.02</v>
      </c>
      <c r="N10" s="58">
        <v>4.0199999999999996</v>
      </c>
      <c r="O10" s="58">
        <v>4.38</v>
      </c>
      <c r="P10" s="58">
        <v>3.17</v>
      </c>
      <c r="Q10" s="58">
        <v>3.54</v>
      </c>
      <c r="R10" s="58">
        <v>1.76</v>
      </c>
      <c r="S10" s="58">
        <v>3.35</v>
      </c>
      <c r="T10" s="58">
        <v>2</v>
      </c>
      <c r="U10" s="58">
        <v>3.95</v>
      </c>
      <c r="V10" s="58">
        <v>6.3</v>
      </c>
      <c r="W10" s="58">
        <v>5.43</v>
      </c>
      <c r="X10" s="58">
        <v>2.4500000000000002</v>
      </c>
      <c r="Y10" s="58">
        <v>6.38</v>
      </c>
      <c r="Z10" s="58">
        <v>4.67</v>
      </c>
      <c r="AA10" s="58">
        <v>2.0499999999999998</v>
      </c>
      <c r="AB10" s="58">
        <v>1.96</v>
      </c>
      <c r="AC10" s="58"/>
      <c r="AD10" s="64">
        <v>0.51</v>
      </c>
      <c r="AE10" s="56">
        <v>0.91</v>
      </c>
      <c r="AF10" s="56">
        <v>1.87</v>
      </c>
      <c r="AG10" s="56">
        <v>5.47</v>
      </c>
      <c r="AH10" s="56">
        <v>0.61</v>
      </c>
      <c r="AI10" s="56">
        <v>0.19</v>
      </c>
      <c r="AJ10" s="56">
        <v>0.35</v>
      </c>
      <c r="AK10" s="56">
        <v>0.68</v>
      </c>
      <c r="AL10" s="56">
        <v>0</v>
      </c>
      <c r="AM10" s="56">
        <v>8.5399999999999991</v>
      </c>
      <c r="AN10" s="56">
        <v>4.49</v>
      </c>
      <c r="AO10" s="56">
        <v>2.4900000000000002</v>
      </c>
      <c r="AP10" s="56">
        <v>2.85</v>
      </c>
      <c r="AQ10" s="56">
        <v>1.64</v>
      </c>
      <c r="AR10" s="56">
        <v>2.0099999999999998</v>
      </c>
      <c r="AS10" s="56">
        <v>0.23</v>
      </c>
      <c r="AT10" s="56">
        <v>1.82</v>
      </c>
      <c r="AU10" s="56">
        <v>0.47</v>
      </c>
      <c r="AV10" s="56">
        <v>2.42</v>
      </c>
      <c r="AW10" s="56">
        <v>4.7699999999999996</v>
      </c>
      <c r="AX10" s="56">
        <v>3.9</v>
      </c>
      <c r="AY10" s="56">
        <v>0.92</v>
      </c>
      <c r="AZ10" s="56">
        <v>4.8499999999999996</v>
      </c>
      <c r="BA10" s="56">
        <v>3.14</v>
      </c>
      <c r="BB10" s="56">
        <v>0.52</v>
      </c>
      <c r="BC10" s="56">
        <v>0.43</v>
      </c>
      <c r="BD10" s="56">
        <f t="shared" si="0"/>
        <v>-10.07</v>
      </c>
    </row>
    <row r="11" spans="1:56" ht="18.75" customHeight="1" thickBot="1" x14ac:dyDescent="0.3">
      <c r="A11" s="56">
        <v>2013</v>
      </c>
      <c r="B11" s="56">
        <v>5</v>
      </c>
      <c r="C11" s="59">
        <v>1.75</v>
      </c>
      <c r="D11" s="60">
        <v>2.06</v>
      </c>
      <c r="E11" s="60">
        <v>3.36</v>
      </c>
      <c r="F11" s="60">
        <v>7</v>
      </c>
      <c r="G11" s="60">
        <v>1.67</v>
      </c>
      <c r="H11" s="60">
        <v>1.45</v>
      </c>
      <c r="I11" s="60">
        <v>1.6</v>
      </c>
      <c r="J11" s="60">
        <v>1.87</v>
      </c>
      <c r="K11" s="60">
        <v>1.29</v>
      </c>
      <c r="L11" s="60">
        <v>9.07</v>
      </c>
      <c r="M11" s="60">
        <v>5.08</v>
      </c>
      <c r="N11" s="60">
        <v>3.48</v>
      </c>
      <c r="O11" s="60">
        <v>3.96</v>
      </c>
      <c r="P11" s="60">
        <v>3.1</v>
      </c>
      <c r="Q11" s="60">
        <v>3.54</v>
      </c>
      <c r="R11" s="60">
        <v>1.47</v>
      </c>
      <c r="S11" s="60">
        <v>3.31</v>
      </c>
      <c r="T11" s="60">
        <v>1.69</v>
      </c>
      <c r="U11" s="60">
        <v>3.28</v>
      </c>
      <c r="V11" s="60">
        <v>5.46</v>
      </c>
      <c r="W11" s="60">
        <v>5.23</v>
      </c>
      <c r="X11" s="60">
        <v>2.52</v>
      </c>
      <c r="Y11" s="60">
        <v>5.35</v>
      </c>
      <c r="Z11" s="60">
        <v>4.25</v>
      </c>
      <c r="AA11" s="60">
        <v>1.79</v>
      </c>
      <c r="AB11" s="60">
        <v>1.62</v>
      </c>
      <c r="AC11" s="60"/>
      <c r="AD11" s="64">
        <v>0.46</v>
      </c>
      <c r="AE11" s="56">
        <v>0.77</v>
      </c>
      <c r="AF11" s="56">
        <v>2.0699999999999998</v>
      </c>
      <c r="AG11" s="56">
        <v>5.71</v>
      </c>
      <c r="AH11" s="56">
        <v>0.38</v>
      </c>
      <c r="AI11" s="56">
        <v>0.16</v>
      </c>
      <c r="AJ11" s="56">
        <v>0.31</v>
      </c>
      <c r="AK11" s="56">
        <v>0.57999999999999996</v>
      </c>
      <c r="AL11" s="56">
        <v>0</v>
      </c>
      <c r="AM11" s="56">
        <v>7.78</v>
      </c>
      <c r="AN11" s="56">
        <v>3.79</v>
      </c>
      <c r="AO11" s="56">
        <v>2.19</v>
      </c>
      <c r="AP11" s="56">
        <v>2.67</v>
      </c>
      <c r="AQ11" s="56">
        <v>1.81</v>
      </c>
      <c r="AR11" s="56">
        <v>2.25</v>
      </c>
      <c r="AS11" s="56">
        <v>0.18</v>
      </c>
      <c r="AT11" s="56">
        <v>2.02</v>
      </c>
      <c r="AU11" s="56">
        <v>0.4</v>
      </c>
      <c r="AV11" s="56">
        <v>1.99</v>
      </c>
      <c r="AW11" s="56">
        <v>4.17</v>
      </c>
      <c r="AX11" s="56">
        <v>3.94</v>
      </c>
      <c r="AY11" s="56">
        <v>1.23</v>
      </c>
      <c r="AZ11" s="56">
        <v>4.0599999999999996</v>
      </c>
      <c r="BA11" s="56">
        <v>2.96</v>
      </c>
      <c r="BB11" s="56">
        <v>0.5</v>
      </c>
      <c r="BC11" s="56">
        <v>0.33</v>
      </c>
      <c r="BD11" s="56">
        <f t="shared" si="0"/>
        <v>-9.07</v>
      </c>
    </row>
    <row r="12" spans="1:56" ht="18.75" customHeight="1" thickBot="1" x14ac:dyDescent="0.3">
      <c r="A12" s="56">
        <v>2013</v>
      </c>
      <c r="B12" s="56">
        <v>4</v>
      </c>
      <c r="C12" s="61">
        <v>1.64</v>
      </c>
      <c r="D12" s="58">
        <v>2.04</v>
      </c>
      <c r="E12" s="58">
        <v>3.47</v>
      </c>
      <c r="F12" s="58">
        <v>7</v>
      </c>
      <c r="G12" s="58">
        <v>1.82</v>
      </c>
      <c r="H12" s="58">
        <v>1.42</v>
      </c>
      <c r="I12" s="58">
        <v>1.51</v>
      </c>
      <c r="J12" s="58">
        <v>1.8</v>
      </c>
      <c r="K12" s="58">
        <v>1.2</v>
      </c>
      <c r="L12" s="58">
        <v>11.58</v>
      </c>
      <c r="M12" s="58">
        <v>5.65</v>
      </c>
      <c r="N12" s="58">
        <v>3.78</v>
      </c>
      <c r="O12" s="58">
        <v>4.28</v>
      </c>
      <c r="P12" s="58">
        <v>3.15</v>
      </c>
      <c r="Q12" s="58">
        <v>3.95</v>
      </c>
      <c r="R12" s="58">
        <v>1.41</v>
      </c>
      <c r="S12" s="58">
        <v>3.37</v>
      </c>
      <c r="T12" s="58">
        <v>1.66</v>
      </c>
      <c r="U12" s="58">
        <v>3.5</v>
      </c>
      <c r="V12" s="58">
        <v>6.15</v>
      </c>
      <c r="W12" s="58">
        <v>5.46</v>
      </c>
      <c r="X12" s="58">
        <v>3.01</v>
      </c>
      <c r="Y12" s="58">
        <v>5.93</v>
      </c>
      <c r="Z12" s="58">
        <v>4.59</v>
      </c>
      <c r="AA12" s="58">
        <v>1.66</v>
      </c>
      <c r="AB12" s="58">
        <v>1.46</v>
      </c>
      <c r="AC12" s="58"/>
      <c r="AD12" s="64">
        <v>0.44</v>
      </c>
      <c r="AE12" s="56">
        <v>0.84</v>
      </c>
      <c r="AF12" s="56">
        <v>2.27</v>
      </c>
      <c r="AG12" s="56">
        <v>5.8</v>
      </c>
      <c r="AH12" s="56">
        <v>0.62</v>
      </c>
      <c r="AI12" s="56">
        <v>0.22</v>
      </c>
      <c r="AJ12" s="56">
        <v>0.31</v>
      </c>
      <c r="AK12" s="56">
        <v>0.6</v>
      </c>
      <c r="AL12" s="56">
        <v>0</v>
      </c>
      <c r="AM12" s="56">
        <v>10.38</v>
      </c>
      <c r="AN12" s="56">
        <v>4.45</v>
      </c>
      <c r="AO12" s="56">
        <v>2.58</v>
      </c>
      <c r="AP12" s="56">
        <v>3.08</v>
      </c>
      <c r="AQ12" s="56">
        <v>1.95</v>
      </c>
      <c r="AR12" s="56">
        <v>2.75</v>
      </c>
      <c r="AS12" s="56">
        <v>0.21</v>
      </c>
      <c r="AT12" s="56">
        <v>2.17</v>
      </c>
      <c r="AU12" s="56">
        <v>0.46</v>
      </c>
      <c r="AV12" s="56">
        <v>2.2999999999999998</v>
      </c>
      <c r="AW12" s="56">
        <v>4.95</v>
      </c>
      <c r="AX12" s="56">
        <v>4.26</v>
      </c>
      <c r="AY12" s="56">
        <v>1.81</v>
      </c>
      <c r="AZ12" s="56">
        <v>4.7300000000000004</v>
      </c>
      <c r="BA12" s="56">
        <v>3.39</v>
      </c>
      <c r="BB12" s="56">
        <v>0.46</v>
      </c>
      <c r="BC12" s="56">
        <v>0.26</v>
      </c>
      <c r="BD12" s="56">
        <f t="shared" si="0"/>
        <v>-11.58</v>
      </c>
    </row>
    <row r="13" spans="1:56" ht="18.75" customHeight="1" thickBot="1" x14ac:dyDescent="0.3">
      <c r="A13" s="56">
        <v>2013</v>
      </c>
      <c r="B13" s="56">
        <v>3</v>
      </c>
      <c r="C13" s="59">
        <v>1.75</v>
      </c>
      <c r="D13" s="60">
        <v>2.25</v>
      </c>
      <c r="E13" s="60">
        <v>3.54</v>
      </c>
      <c r="F13" s="60">
        <v>7</v>
      </c>
      <c r="G13" s="60">
        <v>1.98</v>
      </c>
      <c r="H13" s="60">
        <v>1.59</v>
      </c>
      <c r="I13" s="60">
        <v>1.61</v>
      </c>
      <c r="J13" s="60">
        <v>2.0699999999999998</v>
      </c>
      <c r="K13" s="60">
        <v>1.35</v>
      </c>
      <c r="L13" s="60">
        <v>11.38</v>
      </c>
      <c r="M13" s="60">
        <v>6.38</v>
      </c>
      <c r="N13" s="60">
        <v>3.83</v>
      </c>
      <c r="O13" s="60">
        <v>4.6399999999999997</v>
      </c>
      <c r="P13" s="60">
        <v>3.17</v>
      </c>
      <c r="Q13" s="60">
        <v>4.1500000000000004</v>
      </c>
      <c r="R13" s="60">
        <v>1.55</v>
      </c>
      <c r="S13" s="60">
        <v>3.56</v>
      </c>
      <c r="T13" s="60">
        <v>1.67</v>
      </c>
      <c r="U13" s="60">
        <v>3.93</v>
      </c>
      <c r="V13" s="60">
        <v>6.1</v>
      </c>
      <c r="W13" s="60">
        <v>5.86</v>
      </c>
      <c r="X13" s="60">
        <v>3.95</v>
      </c>
      <c r="Y13" s="60">
        <v>5.09</v>
      </c>
      <c r="Z13" s="60">
        <v>4.92</v>
      </c>
      <c r="AA13" s="60">
        <v>1.92</v>
      </c>
      <c r="AB13" s="60">
        <v>1.65</v>
      </c>
      <c r="AC13" s="60"/>
      <c r="AD13" s="64">
        <v>0.4</v>
      </c>
      <c r="AE13" s="56">
        <v>0.9</v>
      </c>
      <c r="AF13" s="56">
        <v>2.19</v>
      </c>
      <c r="AG13" s="56">
        <v>5.65</v>
      </c>
      <c r="AH13" s="56">
        <v>0.63</v>
      </c>
      <c r="AI13" s="56">
        <v>0.24</v>
      </c>
      <c r="AJ13" s="56">
        <v>0.26</v>
      </c>
      <c r="AK13" s="56">
        <v>0.72</v>
      </c>
      <c r="AL13" s="56">
        <v>0</v>
      </c>
      <c r="AM13" s="56">
        <v>10.029999999999999</v>
      </c>
      <c r="AN13" s="56">
        <v>5.03</v>
      </c>
      <c r="AO13" s="56">
        <v>2.48</v>
      </c>
      <c r="AP13" s="56">
        <v>3.29</v>
      </c>
      <c r="AQ13" s="56">
        <v>1.82</v>
      </c>
      <c r="AR13" s="56">
        <v>2.8</v>
      </c>
      <c r="AS13" s="56">
        <v>0.2</v>
      </c>
      <c r="AT13" s="56">
        <v>2.21</v>
      </c>
      <c r="AU13" s="56">
        <v>0.32</v>
      </c>
      <c r="AV13" s="56">
        <v>2.58</v>
      </c>
      <c r="AW13" s="56">
        <v>4.75</v>
      </c>
      <c r="AX13" s="56">
        <v>4.51</v>
      </c>
      <c r="AY13" s="56">
        <v>2.6</v>
      </c>
      <c r="AZ13" s="56">
        <v>3.74</v>
      </c>
      <c r="BA13" s="56">
        <v>3.57</v>
      </c>
      <c r="BB13" s="56">
        <v>0.56999999999999995</v>
      </c>
      <c r="BC13" s="56">
        <v>0.3</v>
      </c>
      <c r="BD13" s="56">
        <f t="shared" si="0"/>
        <v>-11.38</v>
      </c>
    </row>
    <row r="14" spans="1:56" ht="18.75" customHeight="1" thickBot="1" x14ac:dyDescent="0.3">
      <c r="A14" s="56">
        <v>2013</v>
      </c>
      <c r="B14" s="56">
        <v>2</v>
      </c>
      <c r="C14" s="61">
        <v>1.96</v>
      </c>
      <c r="D14" s="58">
        <v>2.46</v>
      </c>
      <c r="E14" s="58">
        <v>3.25</v>
      </c>
      <c r="F14" s="58">
        <v>7</v>
      </c>
      <c r="G14" s="58">
        <v>2.0099999999999998</v>
      </c>
      <c r="H14" s="58">
        <v>1.73</v>
      </c>
      <c r="I14" s="58">
        <v>1.81</v>
      </c>
      <c r="J14" s="58">
        <v>2.2400000000000002</v>
      </c>
      <c r="K14" s="58">
        <v>1.54</v>
      </c>
      <c r="L14" s="58">
        <v>10.95</v>
      </c>
      <c r="M14" s="58">
        <v>6.29</v>
      </c>
      <c r="N14" s="58">
        <v>3.78</v>
      </c>
      <c r="O14" s="58">
        <v>4.49</v>
      </c>
      <c r="P14" s="58">
        <v>3.22</v>
      </c>
      <c r="Q14" s="58">
        <v>4.0599999999999996</v>
      </c>
      <c r="R14" s="58">
        <v>1.69</v>
      </c>
      <c r="S14" s="58">
        <v>3.69</v>
      </c>
      <c r="T14" s="58">
        <v>1.83</v>
      </c>
      <c r="U14" s="58">
        <v>3.99</v>
      </c>
      <c r="V14" s="58">
        <v>6.4</v>
      </c>
      <c r="W14" s="58">
        <v>5.72</v>
      </c>
      <c r="X14" s="58">
        <v>3.95</v>
      </c>
      <c r="Y14" s="58">
        <v>4.88</v>
      </c>
      <c r="Z14" s="58">
        <v>5.22</v>
      </c>
      <c r="AA14" s="58">
        <v>2</v>
      </c>
      <c r="AB14" s="58">
        <v>1.92</v>
      </c>
      <c r="AC14" s="58"/>
      <c r="AD14" s="64">
        <v>0.42</v>
      </c>
      <c r="AE14" s="56">
        <v>0.92</v>
      </c>
      <c r="AF14" s="56">
        <v>1.71</v>
      </c>
      <c r="AG14" s="56">
        <v>5.46</v>
      </c>
      <c r="AH14" s="56">
        <v>0.47</v>
      </c>
      <c r="AI14" s="56">
        <v>0.19</v>
      </c>
      <c r="AJ14" s="56">
        <v>0.27</v>
      </c>
      <c r="AK14" s="56">
        <v>0.7</v>
      </c>
      <c r="AL14" s="56">
        <v>0</v>
      </c>
      <c r="AM14" s="56">
        <v>9.41</v>
      </c>
      <c r="AN14" s="56">
        <v>4.75</v>
      </c>
      <c r="AO14" s="56">
        <v>2.2400000000000002</v>
      </c>
      <c r="AP14" s="56">
        <v>2.95</v>
      </c>
      <c r="AQ14" s="56">
        <v>1.68</v>
      </c>
      <c r="AR14" s="56">
        <v>2.52</v>
      </c>
      <c r="AS14" s="56">
        <v>0.15</v>
      </c>
      <c r="AT14" s="56">
        <v>2.15</v>
      </c>
      <c r="AU14" s="56">
        <v>0.28999999999999998</v>
      </c>
      <c r="AV14" s="56">
        <v>2.4500000000000002</v>
      </c>
      <c r="AW14" s="56">
        <v>4.8600000000000003</v>
      </c>
      <c r="AX14" s="56">
        <v>4.18</v>
      </c>
      <c r="AY14" s="56">
        <v>2.41</v>
      </c>
      <c r="AZ14" s="56">
        <v>3.34</v>
      </c>
      <c r="BA14" s="56">
        <v>3.68</v>
      </c>
      <c r="BB14" s="56">
        <v>0.46</v>
      </c>
      <c r="BC14" s="56">
        <v>0.38</v>
      </c>
      <c r="BD14" s="56">
        <f t="shared" ref="BD14:BD76" si="1">AC14-$L14</f>
        <v>-10.95</v>
      </c>
    </row>
    <row r="15" spans="1:56" ht="18.75" customHeight="1" thickBot="1" x14ac:dyDescent="0.3">
      <c r="A15" s="56">
        <v>2013</v>
      </c>
      <c r="B15" s="56">
        <v>1</v>
      </c>
      <c r="C15" s="59">
        <v>1.92</v>
      </c>
      <c r="D15" s="60">
        <v>2.31</v>
      </c>
      <c r="E15" s="60">
        <v>3.27</v>
      </c>
      <c r="F15" s="60">
        <v>7</v>
      </c>
      <c r="G15" s="60">
        <v>1.96</v>
      </c>
      <c r="H15" s="60">
        <v>1.61</v>
      </c>
      <c r="I15" s="60">
        <v>1.75</v>
      </c>
      <c r="J15" s="60">
        <v>2.17</v>
      </c>
      <c r="K15" s="60">
        <v>1.51</v>
      </c>
      <c r="L15" s="60">
        <v>11.1</v>
      </c>
      <c r="M15" s="60">
        <v>6.23</v>
      </c>
      <c r="N15" s="60">
        <v>4.18</v>
      </c>
      <c r="O15" s="60">
        <v>4.21</v>
      </c>
      <c r="P15" s="60">
        <v>3.21</v>
      </c>
      <c r="Q15" s="60">
        <v>3.97</v>
      </c>
      <c r="R15" s="60">
        <v>1.6</v>
      </c>
      <c r="S15" s="60">
        <v>3.73</v>
      </c>
      <c r="T15" s="60">
        <v>1.74</v>
      </c>
      <c r="U15" s="60">
        <v>3.91</v>
      </c>
      <c r="V15" s="60">
        <v>6.24</v>
      </c>
      <c r="W15" s="60">
        <v>5.9</v>
      </c>
      <c r="X15" s="60">
        <v>3.93</v>
      </c>
      <c r="Y15" s="60">
        <v>4.8099999999999996</v>
      </c>
      <c r="Z15" s="60">
        <v>5.05</v>
      </c>
      <c r="AA15" s="60">
        <v>1.8</v>
      </c>
      <c r="AB15" s="60">
        <v>1.82</v>
      </c>
      <c r="AC15" s="60"/>
      <c r="AD15" s="64">
        <v>0.41</v>
      </c>
      <c r="AE15" s="56">
        <v>0.8</v>
      </c>
      <c r="AF15" s="56">
        <v>1.76</v>
      </c>
      <c r="AG15" s="56">
        <v>5.49</v>
      </c>
      <c r="AH15" s="56">
        <v>0.45</v>
      </c>
      <c r="AI15" s="56">
        <v>0.1</v>
      </c>
      <c r="AJ15" s="56">
        <v>0.24</v>
      </c>
      <c r="AK15" s="56">
        <v>0.66</v>
      </c>
      <c r="AL15" s="56">
        <v>0</v>
      </c>
      <c r="AM15" s="56">
        <v>9.59</v>
      </c>
      <c r="AN15" s="56">
        <v>4.72</v>
      </c>
      <c r="AO15" s="56">
        <v>2.67</v>
      </c>
      <c r="AP15" s="56">
        <v>2.7</v>
      </c>
      <c r="AQ15" s="56">
        <v>1.7</v>
      </c>
      <c r="AR15" s="56">
        <v>2.46</v>
      </c>
      <c r="AS15" s="56">
        <v>0.09</v>
      </c>
      <c r="AT15" s="56">
        <v>2.2200000000000002</v>
      </c>
      <c r="AU15" s="56">
        <v>0.23</v>
      </c>
      <c r="AV15" s="56">
        <v>2.4</v>
      </c>
      <c r="AW15" s="56">
        <v>4.7300000000000004</v>
      </c>
      <c r="AX15" s="56">
        <v>4.3899999999999997</v>
      </c>
      <c r="AY15" s="56">
        <v>2.42</v>
      </c>
      <c r="AZ15" s="56">
        <v>3.3</v>
      </c>
      <c r="BA15" s="56">
        <v>3.54</v>
      </c>
      <c r="BB15" s="56">
        <v>0.28999999999999998</v>
      </c>
      <c r="BC15" s="56">
        <v>0.31</v>
      </c>
      <c r="BD15" s="56">
        <f t="shared" si="1"/>
        <v>-11.1</v>
      </c>
    </row>
    <row r="16" spans="1:56" ht="18.75" customHeight="1" thickBot="1" x14ac:dyDescent="0.3">
      <c r="A16" s="56">
        <v>2012</v>
      </c>
      <c r="B16" s="56">
        <v>12</v>
      </c>
      <c r="C16" s="61">
        <v>1.77</v>
      </c>
      <c r="D16" s="58">
        <v>2.1</v>
      </c>
      <c r="E16" s="58">
        <v>3.44</v>
      </c>
      <c r="F16" s="58">
        <v>7</v>
      </c>
      <c r="G16" s="58">
        <v>1.92</v>
      </c>
      <c r="H16" s="58">
        <v>1.07</v>
      </c>
      <c r="I16" s="58">
        <v>1.6</v>
      </c>
      <c r="J16" s="58">
        <v>2.0099999999999998</v>
      </c>
      <c r="K16" s="58">
        <v>1.3</v>
      </c>
      <c r="L16" s="58">
        <v>13.33</v>
      </c>
      <c r="M16" s="58">
        <v>6.44</v>
      </c>
      <c r="N16" s="58">
        <v>4.67</v>
      </c>
      <c r="O16" s="58">
        <v>4.54</v>
      </c>
      <c r="P16" s="58">
        <v>3.24</v>
      </c>
      <c r="Q16" s="58">
        <v>4</v>
      </c>
      <c r="R16" s="58">
        <v>1.43</v>
      </c>
      <c r="S16" s="58">
        <v>3.88</v>
      </c>
      <c r="T16" s="58">
        <v>1.56</v>
      </c>
      <c r="U16" s="58">
        <v>3.88</v>
      </c>
      <c r="V16" s="58">
        <v>7.25</v>
      </c>
      <c r="W16" s="58">
        <v>6.65</v>
      </c>
      <c r="X16" s="58">
        <v>3.92</v>
      </c>
      <c r="Y16" s="58">
        <v>5.33</v>
      </c>
      <c r="Z16" s="58">
        <v>5.34</v>
      </c>
      <c r="AA16" s="58">
        <v>1.51</v>
      </c>
      <c r="AB16" s="58">
        <v>1.6</v>
      </c>
      <c r="AC16" s="58"/>
      <c r="AD16" s="64">
        <v>0.47</v>
      </c>
      <c r="AE16" s="56">
        <v>0.8</v>
      </c>
      <c r="AF16" s="56">
        <v>2.14</v>
      </c>
      <c r="AG16" s="56">
        <v>5.7</v>
      </c>
      <c r="AH16" s="56">
        <v>0.62</v>
      </c>
      <c r="AI16" s="56">
        <v>-0.23</v>
      </c>
      <c r="AJ16" s="56">
        <v>0.3</v>
      </c>
      <c r="AK16" s="56">
        <v>0.71</v>
      </c>
      <c r="AL16" s="56">
        <v>0</v>
      </c>
      <c r="AM16" s="56">
        <v>12.03</v>
      </c>
      <c r="AN16" s="56">
        <v>5.14</v>
      </c>
      <c r="AO16" s="56">
        <v>3.37</v>
      </c>
      <c r="AP16" s="56">
        <v>3.24</v>
      </c>
      <c r="AQ16" s="56">
        <v>1.94</v>
      </c>
      <c r="AR16" s="56">
        <v>2.7</v>
      </c>
      <c r="AS16" s="56">
        <v>0.13</v>
      </c>
      <c r="AT16" s="56">
        <v>2.58</v>
      </c>
      <c r="AU16" s="56">
        <v>0.26</v>
      </c>
      <c r="AV16" s="56">
        <v>2.58</v>
      </c>
      <c r="AW16" s="56">
        <v>5.95</v>
      </c>
      <c r="AX16" s="56">
        <v>5.35</v>
      </c>
      <c r="AY16" s="56">
        <v>2.62</v>
      </c>
      <c r="AZ16" s="56">
        <v>4.03</v>
      </c>
      <c r="BA16" s="56">
        <v>4.04</v>
      </c>
      <c r="BB16" s="56">
        <v>0.21</v>
      </c>
      <c r="BC16" s="56">
        <v>0.3</v>
      </c>
      <c r="BD16" s="56">
        <f t="shared" si="1"/>
        <v>-13.33</v>
      </c>
    </row>
    <row r="17" spans="1:56" ht="18.75" customHeight="1" thickBot="1" x14ac:dyDescent="0.3">
      <c r="A17" s="56">
        <v>2012</v>
      </c>
      <c r="B17" s="56">
        <v>11</v>
      </c>
      <c r="C17" s="59">
        <v>1.85</v>
      </c>
      <c r="D17" s="60">
        <v>2.29</v>
      </c>
      <c r="E17" s="60">
        <v>3.22</v>
      </c>
      <c r="F17" s="60">
        <v>7</v>
      </c>
      <c r="G17" s="60">
        <v>1.92</v>
      </c>
      <c r="H17" s="60">
        <v>1.1100000000000001</v>
      </c>
      <c r="I17" s="60">
        <v>1.67</v>
      </c>
      <c r="J17" s="60">
        <v>2.14</v>
      </c>
      <c r="K17" s="60">
        <v>1.34</v>
      </c>
      <c r="L17" s="60">
        <v>17.2</v>
      </c>
      <c r="M17" s="60">
        <v>6.87</v>
      </c>
      <c r="N17" s="60">
        <v>4.59</v>
      </c>
      <c r="O17" s="60">
        <v>4.8499999999999996</v>
      </c>
      <c r="P17" s="60">
        <v>3.32</v>
      </c>
      <c r="Q17" s="60">
        <v>4.1100000000000003</v>
      </c>
      <c r="R17" s="60">
        <v>1.52</v>
      </c>
      <c r="S17" s="60">
        <v>3.95</v>
      </c>
      <c r="T17" s="60">
        <v>1.65</v>
      </c>
      <c r="U17" s="60">
        <v>4.18</v>
      </c>
      <c r="V17" s="60">
        <v>8.32</v>
      </c>
      <c r="W17" s="60">
        <v>6.84</v>
      </c>
      <c r="X17" s="60">
        <v>4.1399999999999997</v>
      </c>
      <c r="Y17" s="60">
        <v>5.43</v>
      </c>
      <c r="Z17" s="60">
        <v>5.69</v>
      </c>
      <c r="AA17" s="60">
        <v>1.46</v>
      </c>
      <c r="AB17" s="60">
        <v>1.55</v>
      </c>
      <c r="AC17" s="60"/>
      <c r="AD17" s="64">
        <v>0.51</v>
      </c>
      <c r="AE17" s="56">
        <v>0.95</v>
      </c>
      <c r="AF17" s="56">
        <v>1.88</v>
      </c>
      <c r="AG17" s="56">
        <v>5.66</v>
      </c>
      <c r="AH17" s="56">
        <v>0.57999999999999996</v>
      </c>
      <c r="AI17" s="56">
        <v>-0.23</v>
      </c>
      <c r="AJ17" s="56">
        <v>0.33</v>
      </c>
      <c r="AK17" s="56">
        <v>0.8</v>
      </c>
      <c r="AL17" s="56">
        <v>0</v>
      </c>
      <c r="AM17" s="56">
        <v>15.86</v>
      </c>
      <c r="AN17" s="56">
        <v>5.53</v>
      </c>
      <c r="AO17" s="56">
        <v>3.25</v>
      </c>
      <c r="AP17" s="56">
        <v>3.51</v>
      </c>
      <c r="AQ17" s="56">
        <v>1.98</v>
      </c>
      <c r="AR17" s="56">
        <v>2.77</v>
      </c>
      <c r="AS17" s="56">
        <v>0.18</v>
      </c>
      <c r="AT17" s="56">
        <v>2.61</v>
      </c>
      <c r="AU17" s="56">
        <v>0.31</v>
      </c>
      <c r="AV17" s="56">
        <v>2.84</v>
      </c>
      <c r="AW17" s="56">
        <v>6.98</v>
      </c>
      <c r="AX17" s="56">
        <v>5.5</v>
      </c>
      <c r="AY17" s="56">
        <v>2.8</v>
      </c>
      <c r="AZ17" s="56">
        <v>4.09</v>
      </c>
      <c r="BA17" s="56">
        <v>4.3499999999999996</v>
      </c>
      <c r="BB17" s="56">
        <v>0.12</v>
      </c>
      <c r="BC17" s="56">
        <v>0.21</v>
      </c>
      <c r="BD17" s="56">
        <f t="shared" si="1"/>
        <v>-17.2</v>
      </c>
    </row>
    <row r="18" spans="1:56" ht="18.75" customHeight="1" thickBot="1" x14ac:dyDescent="0.3">
      <c r="A18" s="56">
        <v>2012</v>
      </c>
      <c r="B18" s="56">
        <v>10</v>
      </c>
      <c r="C18" s="61">
        <v>2.02</v>
      </c>
      <c r="D18" s="58">
        <v>2.44</v>
      </c>
      <c r="E18" s="58">
        <v>3.39</v>
      </c>
      <c r="F18" s="58">
        <v>7</v>
      </c>
      <c r="G18" s="58">
        <v>2.2400000000000002</v>
      </c>
      <c r="H18" s="58">
        <v>1.29</v>
      </c>
      <c r="I18" s="58">
        <v>1.78</v>
      </c>
      <c r="J18" s="58">
        <v>2.19</v>
      </c>
      <c r="K18" s="58">
        <v>1.47</v>
      </c>
      <c r="L18" s="58">
        <v>17.96</v>
      </c>
      <c r="M18" s="58">
        <v>6.94</v>
      </c>
      <c r="N18" s="58">
        <v>4.7699999999999996</v>
      </c>
      <c r="O18" s="58">
        <v>4.95</v>
      </c>
      <c r="P18" s="58">
        <v>3.52</v>
      </c>
      <c r="Q18" s="58">
        <v>4.32</v>
      </c>
      <c r="R18" s="58">
        <v>1.62</v>
      </c>
      <c r="S18" s="58">
        <v>3.99</v>
      </c>
      <c r="T18" s="58">
        <v>1.77</v>
      </c>
      <c r="U18" s="58">
        <v>4.57</v>
      </c>
      <c r="V18" s="58">
        <v>8.17</v>
      </c>
      <c r="W18" s="58">
        <v>6.85</v>
      </c>
      <c r="X18" s="58">
        <v>4.2</v>
      </c>
      <c r="Y18" s="58">
        <v>5.74</v>
      </c>
      <c r="Z18" s="58">
        <v>5.64</v>
      </c>
      <c r="AA18" s="58">
        <v>1.54</v>
      </c>
      <c r="AB18" s="58">
        <v>1.54</v>
      </c>
      <c r="AC18" s="58"/>
      <c r="AD18" s="64">
        <v>0.55000000000000004</v>
      </c>
      <c r="AE18" s="56">
        <v>0.97</v>
      </c>
      <c r="AF18" s="56">
        <v>1.92</v>
      </c>
      <c r="AG18" s="56">
        <v>5.53</v>
      </c>
      <c r="AH18" s="56">
        <v>0.77</v>
      </c>
      <c r="AI18" s="56">
        <v>-0.18</v>
      </c>
      <c r="AJ18" s="56">
        <v>0.31</v>
      </c>
      <c r="AK18" s="56">
        <v>0.72</v>
      </c>
      <c r="AL18" s="56">
        <v>0</v>
      </c>
      <c r="AM18" s="56">
        <v>16.489999999999998</v>
      </c>
      <c r="AN18" s="56">
        <v>5.47</v>
      </c>
      <c r="AO18" s="56">
        <v>3.3</v>
      </c>
      <c r="AP18" s="56">
        <v>3.48</v>
      </c>
      <c r="AQ18" s="56">
        <v>2.0499999999999998</v>
      </c>
      <c r="AR18" s="56">
        <v>2.85</v>
      </c>
      <c r="AS18" s="56">
        <v>0.15</v>
      </c>
      <c r="AT18" s="56">
        <v>2.52</v>
      </c>
      <c r="AU18" s="56">
        <v>0.3</v>
      </c>
      <c r="AV18" s="56">
        <v>3.1</v>
      </c>
      <c r="AW18" s="56">
        <v>6.7</v>
      </c>
      <c r="AX18" s="56">
        <v>5.38</v>
      </c>
      <c r="AY18" s="56">
        <v>2.73</v>
      </c>
      <c r="AZ18" s="56">
        <v>4.2699999999999996</v>
      </c>
      <c r="BA18" s="56">
        <v>4.17</v>
      </c>
      <c r="BB18" s="56">
        <v>7.0000000000000007E-2</v>
      </c>
      <c r="BC18" s="56">
        <v>7.0000000000000007E-2</v>
      </c>
      <c r="BD18" s="56">
        <f t="shared" si="1"/>
        <v>-17.96</v>
      </c>
    </row>
    <row r="19" spans="1:56" ht="18.75" customHeight="1" thickBot="1" x14ac:dyDescent="0.3">
      <c r="A19" s="56">
        <v>2012</v>
      </c>
      <c r="B19" s="56">
        <v>9</v>
      </c>
      <c r="C19" s="59">
        <v>2.04</v>
      </c>
      <c r="D19" s="60">
        <v>2.61</v>
      </c>
      <c r="E19" s="60">
        <v>3.8</v>
      </c>
      <c r="F19" s="60">
        <v>7</v>
      </c>
      <c r="G19" s="60">
        <v>2.37</v>
      </c>
      <c r="H19" s="60">
        <v>1.31</v>
      </c>
      <c r="I19" s="60">
        <v>1.82</v>
      </c>
      <c r="J19" s="60">
        <v>2.2400000000000002</v>
      </c>
      <c r="K19" s="60">
        <v>1.49</v>
      </c>
      <c r="L19" s="60">
        <v>20.91</v>
      </c>
      <c r="M19" s="60">
        <v>7.28</v>
      </c>
      <c r="N19" s="60">
        <v>5.28</v>
      </c>
      <c r="O19" s="60">
        <v>5.25</v>
      </c>
      <c r="P19" s="60">
        <v>3.92</v>
      </c>
      <c r="Q19" s="60">
        <v>4.53</v>
      </c>
      <c r="R19" s="60">
        <v>1.65</v>
      </c>
      <c r="S19" s="60">
        <v>4</v>
      </c>
      <c r="T19" s="60">
        <v>1.84</v>
      </c>
      <c r="U19" s="60">
        <v>4.8499999999999996</v>
      </c>
      <c r="V19" s="60">
        <v>8.6199999999999992</v>
      </c>
      <c r="W19" s="60">
        <v>6.54</v>
      </c>
      <c r="X19" s="60">
        <v>4.2</v>
      </c>
      <c r="Y19" s="60">
        <v>6.32</v>
      </c>
      <c r="Z19" s="60">
        <v>5.91</v>
      </c>
      <c r="AA19" s="60">
        <v>1.51</v>
      </c>
      <c r="AB19" s="60">
        <v>1.53</v>
      </c>
      <c r="AC19" s="60"/>
      <c r="AD19" s="64">
        <v>0.55000000000000004</v>
      </c>
      <c r="AE19" s="56">
        <v>1.1200000000000001</v>
      </c>
      <c r="AF19" s="56">
        <v>2.31</v>
      </c>
      <c r="AG19" s="56">
        <v>5.51</v>
      </c>
      <c r="AH19" s="56">
        <v>0.88</v>
      </c>
      <c r="AI19" s="56">
        <v>-0.18</v>
      </c>
      <c r="AJ19" s="56">
        <v>0.33</v>
      </c>
      <c r="AK19" s="56">
        <v>0.75</v>
      </c>
      <c r="AL19" s="56">
        <v>0</v>
      </c>
      <c r="AM19" s="56">
        <v>19.420000000000002</v>
      </c>
      <c r="AN19" s="56">
        <v>5.79</v>
      </c>
      <c r="AO19" s="56">
        <v>3.79</v>
      </c>
      <c r="AP19" s="56">
        <v>3.76</v>
      </c>
      <c r="AQ19" s="56">
        <v>2.4300000000000002</v>
      </c>
      <c r="AR19" s="56">
        <v>3.04</v>
      </c>
      <c r="AS19" s="56">
        <v>0.16</v>
      </c>
      <c r="AT19" s="56">
        <v>2.5099999999999998</v>
      </c>
      <c r="AU19" s="56">
        <v>0.35</v>
      </c>
      <c r="AV19" s="56">
        <v>3.36</v>
      </c>
      <c r="AW19" s="56">
        <v>7.13</v>
      </c>
      <c r="AX19" s="56">
        <v>5.05</v>
      </c>
      <c r="AY19" s="56">
        <v>2.71</v>
      </c>
      <c r="AZ19" s="56">
        <v>4.83</v>
      </c>
      <c r="BA19" s="56">
        <v>4.42</v>
      </c>
      <c r="BB19" s="56">
        <v>0.02</v>
      </c>
      <c r="BC19" s="56">
        <v>0.04</v>
      </c>
      <c r="BD19" s="56">
        <f t="shared" si="1"/>
        <v>-20.91</v>
      </c>
    </row>
    <row r="20" spans="1:56" ht="18.75" customHeight="1" thickBot="1" x14ac:dyDescent="0.3">
      <c r="A20" s="56">
        <v>2012</v>
      </c>
      <c r="B20" s="56">
        <v>8</v>
      </c>
      <c r="C20" s="61">
        <v>1.97</v>
      </c>
      <c r="D20" s="58">
        <v>2.54</v>
      </c>
      <c r="E20" s="58">
        <v>4.28</v>
      </c>
      <c r="F20" s="58">
        <v>7</v>
      </c>
      <c r="G20" s="58">
        <v>2.38</v>
      </c>
      <c r="H20" s="58">
        <v>1.1499999999999999</v>
      </c>
      <c r="I20" s="58">
        <v>1.55</v>
      </c>
      <c r="J20" s="58">
        <v>2.12</v>
      </c>
      <c r="K20" s="58">
        <v>1.34</v>
      </c>
      <c r="L20" s="58">
        <v>24.34</v>
      </c>
      <c r="M20" s="58">
        <v>7.36</v>
      </c>
      <c r="N20" s="58">
        <v>5.91</v>
      </c>
      <c r="O20" s="58">
        <v>5.82</v>
      </c>
      <c r="P20" s="58">
        <v>4.45</v>
      </c>
      <c r="Q20" s="58">
        <v>4.84</v>
      </c>
      <c r="R20" s="58">
        <v>1.66</v>
      </c>
      <c r="S20" s="58">
        <v>4.04</v>
      </c>
      <c r="T20" s="58">
        <v>1.76</v>
      </c>
      <c r="U20" s="58">
        <v>4.88</v>
      </c>
      <c r="V20" s="58">
        <v>9.89</v>
      </c>
      <c r="W20" s="58">
        <v>6.84</v>
      </c>
      <c r="X20" s="58">
        <v>4.24</v>
      </c>
      <c r="Y20" s="58">
        <v>6.81</v>
      </c>
      <c r="Z20" s="58">
        <v>6.58</v>
      </c>
      <c r="AA20" s="58">
        <v>1.44</v>
      </c>
      <c r="AB20" s="58">
        <v>1.49</v>
      </c>
      <c r="AC20" s="58"/>
      <c r="AD20" s="64">
        <v>0.63</v>
      </c>
      <c r="AE20" s="56">
        <v>1.2</v>
      </c>
      <c r="AF20" s="56">
        <v>2.94</v>
      </c>
      <c r="AG20" s="56">
        <v>5.66</v>
      </c>
      <c r="AH20" s="56">
        <v>1.04</v>
      </c>
      <c r="AI20" s="56">
        <v>-0.19</v>
      </c>
      <c r="AJ20" s="56">
        <v>0.21</v>
      </c>
      <c r="AK20" s="56">
        <v>0.78</v>
      </c>
      <c r="AL20" s="56">
        <v>0</v>
      </c>
      <c r="AM20" s="56">
        <v>23</v>
      </c>
      <c r="AN20" s="56">
        <v>6.02</v>
      </c>
      <c r="AO20" s="56">
        <v>4.57</v>
      </c>
      <c r="AP20" s="56">
        <v>4.4800000000000004</v>
      </c>
      <c r="AQ20" s="56">
        <v>3.11</v>
      </c>
      <c r="AR20" s="56">
        <v>3.5</v>
      </c>
      <c r="AS20" s="56">
        <v>0.32</v>
      </c>
      <c r="AT20" s="56">
        <v>2.7</v>
      </c>
      <c r="AU20" s="56">
        <v>0.42</v>
      </c>
      <c r="AV20" s="56">
        <v>3.54</v>
      </c>
      <c r="AW20" s="56">
        <v>8.5500000000000007</v>
      </c>
      <c r="AX20" s="56">
        <v>5.5</v>
      </c>
      <c r="AY20" s="56">
        <v>2.9</v>
      </c>
      <c r="AZ20" s="56">
        <v>5.47</v>
      </c>
      <c r="BA20" s="56">
        <v>5.24</v>
      </c>
      <c r="BB20" s="56">
        <v>0.1</v>
      </c>
      <c r="BC20" s="56">
        <v>0.15</v>
      </c>
      <c r="BD20" s="56">
        <f t="shared" si="1"/>
        <v>-24.34</v>
      </c>
    </row>
    <row r="21" spans="1:56" ht="18.75" customHeight="1" thickBot="1" x14ac:dyDescent="0.3">
      <c r="A21" s="56">
        <v>2012</v>
      </c>
      <c r="B21" s="56">
        <v>7</v>
      </c>
      <c r="C21" s="59">
        <v>2.0699999999999998</v>
      </c>
      <c r="D21" s="60">
        <v>2.69</v>
      </c>
      <c r="E21" s="60">
        <v>4.87</v>
      </c>
      <c r="F21" s="60">
        <v>7</v>
      </c>
      <c r="G21" s="60">
        <v>2.6</v>
      </c>
      <c r="H21" s="60">
        <v>1.1000000000000001</v>
      </c>
      <c r="I21" s="60">
        <v>1.55</v>
      </c>
      <c r="J21" s="60">
        <v>2.2799999999999998</v>
      </c>
      <c r="K21" s="60">
        <v>1.24</v>
      </c>
      <c r="L21" s="60">
        <v>25.82</v>
      </c>
      <c r="M21" s="60">
        <v>7.56</v>
      </c>
      <c r="N21" s="60">
        <v>6.12</v>
      </c>
      <c r="O21" s="60">
        <v>6</v>
      </c>
      <c r="P21" s="60">
        <v>4.67</v>
      </c>
      <c r="Q21" s="60">
        <v>4.82</v>
      </c>
      <c r="R21" s="60">
        <v>1.7</v>
      </c>
      <c r="S21" s="60">
        <v>4.1500000000000004</v>
      </c>
      <c r="T21" s="60">
        <v>1.75</v>
      </c>
      <c r="U21" s="60">
        <v>4.99</v>
      </c>
      <c r="V21" s="60">
        <v>10.49</v>
      </c>
      <c r="W21" s="60">
        <v>6.52</v>
      </c>
      <c r="X21" s="60">
        <v>4.41</v>
      </c>
      <c r="Y21" s="60">
        <v>6.34</v>
      </c>
      <c r="Z21" s="60">
        <v>6.79</v>
      </c>
      <c r="AA21" s="60">
        <v>1.33</v>
      </c>
      <c r="AB21" s="60">
        <v>1.47</v>
      </c>
      <c r="AC21" s="60"/>
      <c r="AD21" s="64">
        <v>0.83</v>
      </c>
      <c r="AE21" s="56">
        <v>1.45</v>
      </c>
      <c r="AF21" s="56">
        <v>3.63</v>
      </c>
      <c r="AG21" s="56">
        <v>5.76</v>
      </c>
      <c r="AH21" s="56">
        <v>1.36</v>
      </c>
      <c r="AI21" s="56">
        <v>-0.14000000000000001</v>
      </c>
      <c r="AJ21" s="56">
        <v>0.31</v>
      </c>
      <c r="AK21" s="56">
        <v>1.04</v>
      </c>
      <c r="AL21" s="56">
        <v>0</v>
      </c>
      <c r="AM21" s="56">
        <v>24.58</v>
      </c>
      <c r="AN21" s="56">
        <v>6.32</v>
      </c>
      <c r="AO21" s="56">
        <v>4.88</v>
      </c>
      <c r="AP21" s="56">
        <v>4.76</v>
      </c>
      <c r="AQ21" s="56">
        <v>3.43</v>
      </c>
      <c r="AR21" s="56">
        <v>3.58</v>
      </c>
      <c r="AS21" s="56">
        <v>0.46</v>
      </c>
      <c r="AT21" s="56">
        <v>2.91</v>
      </c>
      <c r="AU21" s="56">
        <v>0.51</v>
      </c>
      <c r="AV21" s="56">
        <v>3.75</v>
      </c>
      <c r="AW21" s="56">
        <v>9.25</v>
      </c>
      <c r="AX21" s="56">
        <v>5.28</v>
      </c>
      <c r="AY21" s="56">
        <v>3.17</v>
      </c>
      <c r="AZ21" s="56">
        <v>5.0999999999999996</v>
      </c>
      <c r="BA21" s="56">
        <v>5.55</v>
      </c>
      <c r="BB21" s="56">
        <v>0.09</v>
      </c>
      <c r="BC21" s="56">
        <v>0.23</v>
      </c>
      <c r="BD21" s="56">
        <f t="shared" si="1"/>
        <v>-25.82</v>
      </c>
    </row>
    <row r="22" spans="1:56" ht="18.75" customHeight="1" thickBot="1" x14ac:dyDescent="0.3">
      <c r="A22" s="56">
        <v>2012</v>
      </c>
      <c r="B22" s="56">
        <v>6</v>
      </c>
      <c r="C22" s="61">
        <v>2.29</v>
      </c>
      <c r="D22" s="58">
        <v>3.17</v>
      </c>
      <c r="E22" s="58">
        <v>5.07</v>
      </c>
      <c r="F22" s="58">
        <v>7</v>
      </c>
      <c r="G22" s="58">
        <v>3.11</v>
      </c>
      <c r="H22" s="58">
        <v>1.26</v>
      </c>
      <c r="I22" s="58">
        <v>1.76</v>
      </c>
      <c r="J22" s="58">
        <v>2.57</v>
      </c>
      <c r="K22" s="58">
        <v>1.3</v>
      </c>
      <c r="L22" s="58">
        <v>27.82</v>
      </c>
      <c r="M22" s="58">
        <v>8.3000000000000007</v>
      </c>
      <c r="N22" s="58">
        <v>7.09</v>
      </c>
      <c r="O22" s="58">
        <v>5.9</v>
      </c>
      <c r="P22" s="58">
        <v>5.07</v>
      </c>
      <c r="Q22" s="58">
        <v>4.96</v>
      </c>
      <c r="R22" s="58">
        <v>1.82</v>
      </c>
      <c r="S22" s="58">
        <v>4.2699999999999996</v>
      </c>
      <c r="T22" s="58">
        <v>1.93</v>
      </c>
      <c r="U22" s="58">
        <v>5.24</v>
      </c>
      <c r="V22" s="58">
        <v>10.56</v>
      </c>
      <c r="W22" s="58">
        <v>6.68</v>
      </c>
      <c r="X22" s="58">
        <v>4.8</v>
      </c>
      <c r="Y22" s="58">
        <v>5.63</v>
      </c>
      <c r="Z22" s="58">
        <v>6.59</v>
      </c>
      <c r="AA22" s="58">
        <v>1.45</v>
      </c>
      <c r="AB22" s="58">
        <v>1.6</v>
      </c>
      <c r="AC22" s="58"/>
      <c r="AD22" s="64">
        <v>0.99</v>
      </c>
      <c r="AE22" s="56">
        <v>1.87</v>
      </c>
      <c r="AF22" s="56">
        <v>3.77</v>
      </c>
      <c r="AG22" s="56">
        <v>5.7</v>
      </c>
      <c r="AH22" s="56">
        <v>1.81</v>
      </c>
      <c r="AI22" s="56">
        <v>-0.04</v>
      </c>
      <c r="AJ22" s="56">
        <v>0.46</v>
      </c>
      <c r="AK22" s="56">
        <v>1.27</v>
      </c>
      <c r="AL22" s="56">
        <v>0</v>
      </c>
      <c r="AM22" s="56">
        <v>26.52</v>
      </c>
      <c r="AN22" s="56">
        <v>7</v>
      </c>
      <c r="AO22" s="56">
        <v>5.79</v>
      </c>
      <c r="AP22" s="56">
        <v>4.5999999999999996</v>
      </c>
      <c r="AQ22" s="56">
        <v>3.77</v>
      </c>
      <c r="AR22" s="56">
        <v>3.66</v>
      </c>
      <c r="AS22" s="56">
        <v>0.52</v>
      </c>
      <c r="AT22" s="56">
        <v>2.97</v>
      </c>
      <c r="AU22" s="56">
        <v>0.63</v>
      </c>
      <c r="AV22" s="56">
        <v>3.94</v>
      </c>
      <c r="AW22" s="56">
        <v>9.26</v>
      </c>
      <c r="AX22" s="56">
        <v>5.38</v>
      </c>
      <c r="AY22" s="56">
        <v>3.5</v>
      </c>
      <c r="AZ22" s="56">
        <v>4.33</v>
      </c>
      <c r="BA22" s="56">
        <v>5.29</v>
      </c>
      <c r="BB22" s="56">
        <v>0.15</v>
      </c>
      <c r="BC22" s="56">
        <v>0.3</v>
      </c>
      <c r="BD22" s="56">
        <f t="shared" si="1"/>
        <v>-27.82</v>
      </c>
    </row>
    <row r="23" spans="1:56" ht="18.75" customHeight="1" thickBot="1" x14ac:dyDescent="0.3">
      <c r="A23" s="56">
        <v>2012</v>
      </c>
      <c r="B23" s="56">
        <v>5</v>
      </c>
      <c r="C23" s="59">
        <v>2.4900000000000002</v>
      </c>
      <c r="D23" s="60">
        <v>3.3</v>
      </c>
      <c r="E23" s="60">
        <v>5.1100000000000003</v>
      </c>
      <c r="F23" s="60">
        <v>7</v>
      </c>
      <c r="G23" s="60">
        <v>3.31</v>
      </c>
      <c r="H23" s="60">
        <v>1.37</v>
      </c>
      <c r="I23" s="60">
        <v>1.82</v>
      </c>
      <c r="J23" s="60">
        <v>2.75</v>
      </c>
      <c r="K23" s="60">
        <v>1.34</v>
      </c>
      <c r="L23" s="60">
        <v>26.9</v>
      </c>
      <c r="M23" s="60">
        <v>8.33</v>
      </c>
      <c r="N23" s="60">
        <v>7.12</v>
      </c>
      <c r="O23" s="60">
        <v>5.78</v>
      </c>
      <c r="P23" s="60">
        <v>5.15</v>
      </c>
      <c r="Q23" s="60">
        <v>5.3</v>
      </c>
      <c r="R23" s="60">
        <v>1.92</v>
      </c>
      <c r="S23" s="60">
        <v>4.1900000000000004</v>
      </c>
      <c r="T23" s="60">
        <v>1.96</v>
      </c>
      <c r="U23" s="60">
        <v>5.41</v>
      </c>
      <c r="V23" s="60">
        <v>11.59</v>
      </c>
      <c r="W23" s="60">
        <v>6.5</v>
      </c>
      <c r="X23" s="60">
        <v>4.8</v>
      </c>
      <c r="Y23" s="60">
        <v>5.28</v>
      </c>
      <c r="Z23" s="60">
        <v>6.13</v>
      </c>
      <c r="AA23" s="60">
        <v>1.51</v>
      </c>
      <c r="AB23" s="60">
        <v>1.78</v>
      </c>
      <c r="AC23" s="60"/>
      <c r="AD23" s="64">
        <v>1.1499999999999999</v>
      </c>
      <c r="AE23" s="56">
        <v>1.96</v>
      </c>
      <c r="AF23" s="56">
        <v>3.77</v>
      </c>
      <c r="AG23" s="56">
        <v>5.66</v>
      </c>
      <c r="AH23" s="56">
        <v>1.97</v>
      </c>
      <c r="AI23" s="56">
        <v>0.03</v>
      </c>
      <c r="AJ23" s="56">
        <v>0.48</v>
      </c>
      <c r="AK23" s="56">
        <v>1.41</v>
      </c>
      <c r="AL23" s="56">
        <v>0</v>
      </c>
      <c r="AM23" s="56">
        <v>25.56</v>
      </c>
      <c r="AN23" s="56">
        <v>6.99</v>
      </c>
      <c r="AO23" s="56">
        <v>5.78</v>
      </c>
      <c r="AP23" s="56">
        <v>4.4400000000000004</v>
      </c>
      <c r="AQ23" s="56">
        <v>3.81</v>
      </c>
      <c r="AR23" s="56">
        <v>3.96</v>
      </c>
      <c r="AS23" s="56">
        <v>0.57999999999999996</v>
      </c>
      <c r="AT23" s="56">
        <v>2.85</v>
      </c>
      <c r="AU23" s="56">
        <v>0.62</v>
      </c>
      <c r="AV23" s="56">
        <v>4.07</v>
      </c>
      <c r="AW23" s="56">
        <v>10.25</v>
      </c>
      <c r="AX23" s="56">
        <v>5.16</v>
      </c>
      <c r="AY23" s="56">
        <v>3.46</v>
      </c>
      <c r="AZ23" s="56">
        <v>3.94</v>
      </c>
      <c r="BA23" s="56">
        <v>4.79</v>
      </c>
      <c r="BB23" s="56">
        <v>0.17</v>
      </c>
      <c r="BC23" s="56">
        <v>0.44</v>
      </c>
      <c r="BD23" s="56">
        <f t="shared" si="1"/>
        <v>-26.9</v>
      </c>
    </row>
    <row r="24" spans="1:56" ht="18.75" customHeight="1" thickBot="1" x14ac:dyDescent="0.3">
      <c r="A24" s="56">
        <v>2012</v>
      </c>
      <c r="B24" s="56">
        <v>4</v>
      </c>
      <c r="C24" s="61">
        <v>2.83</v>
      </c>
      <c r="D24" s="58">
        <v>3.52</v>
      </c>
      <c r="E24" s="58">
        <v>5.1100000000000003</v>
      </c>
      <c r="F24" s="58">
        <v>7</v>
      </c>
      <c r="G24" s="58">
        <v>3.51</v>
      </c>
      <c r="H24" s="58">
        <v>1.71</v>
      </c>
      <c r="I24" s="58">
        <v>2.15</v>
      </c>
      <c r="J24" s="58">
        <v>2.99</v>
      </c>
      <c r="K24" s="58">
        <v>1.62</v>
      </c>
      <c r="L24" s="58">
        <v>21.48</v>
      </c>
      <c r="M24" s="58">
        <v>8.77</v>
      </c>
      <c r="N24" s="58">
        <v>6.88</v>
      </c>
      <c r="O24" s="58">
        <v>5.68</v>
      </c>
      <c r="P24" s="58">
        <v>5.0999999999999996</v>
      </c>
      <c r="Q24" s="58">
        <v>5.3</v>
      </c>
      <c r="R24" s="58">
        <v>2.2200000000000002</v>
      </c>
      <c r="S24" s="58">
        <v>4.26</v>
      </c>
      <c r="T24" s="58">
        <v>2.29</v>
      </c>
      <c r="U24" s="58">
        <v>5.49</v>
      </c>
      <c r="V24" s="58">
        <v>12.01</v>
      </c>
      <c r="W24" s="58">
        <v>6.24</v>
      </c>
      <c r="X24" s="58">
        <v>4.8099999999999996</v>
      </c>
      <c r="Y24" s="58">
        <v>5.27</v>
      </c>
      <c r="Z24" s="58">
        <v>5.79</v>
      </c>
      <c r="AA24" s="58">
        <v>1.82</v>
      </c>
      <c r="AB24" s="58">
        <v>2.0299999999999998</v>
      </c>
      <c r="AC24" s="58"/>
      <c r="AD24" s="64">
        <v>1.21</v>
      </c>
      <c r="AE24" s="56">
        <v>1.9</v>
      </c>
      <c r="AF24" s="56">
        <v>3.49</v>
      </c>
      <c r="AG24" s="56">
        <v>5.38</v>
      </c>
      <c r="AH24" s="56">
        <v>1.89</v>
      </c>
      <c r="AI24" s="56">
        <v>0.09</v>
      </c>
      <c r="AJ24" s="56">
        <v>0.53</v>
      </c>
      <c r="AK24" s="56">
        <v>1.37</v>
      </c>
      <c r="AL24" s="56">
        <v>0</v>
      </c>
      <c r="AM24" s="56">
        <v>19.86</v>
      </c>
      <c r="AN24" s="56">
        <v>7.15</v>
      </c>
      <c r="AO24" s="56">
        <v>5.26</v>
      </c>
      <c r="AP24" s="56">
        <v>4.0599999999999996</v>
      </c>
      <c r="AQ24" s="56">
        <v>3.48</v>
      </c>
      <c r="AR24" s="56">
        <v>3.68</v>
      </c>
      <c r="AS24" s="56">
        <v>0.6</v>
      </c>
      <c r="AT24" s="56">
        <v>2.64</v>
      </c>
      <c r="AU24" s="56">
        <v>0.67</v>
      </c>
      <c r="AV24" s="56">
        <v>3.87</v>
      </c>
      <c r="AW24" s="56">
        <v>10.39</v>
      </c>
      <c r="AX24" s="56">
        <v>4.62</v>
      </c>
      <c r="AY24" s="56">
        <v>3.19</v>
      </c>
      <c r="AZ24" s="56">
        <v>3.65</v>
      </c>
      <c r="BA24" s="56">
        <v>4.17</v>
      </c>
      <c r="BB24" s="56">
        <v>0.2</v>
      </c>
      <c r="BC24" s="56">
        <v>0.41</v>
      </c>
      <c r="BD24" s="56">
        <f t="shared" si="1"/>
        <v>-21.48</v>
      </c>
    </row>
    <row r="25" spans="1:56" ht="18.75" customHeight="1" thickBot="1" x14ac:dyDescent="0.3">
      <c r="A25" s="56">
        <v>2012</v>
      </c>
      <c r="B25" s="56">
        <v>3</v>
      </c>
      <c r="C25" s="59">
        <v>2.87</v>
      </c>
      <c r="D25" s="60">
        <v>3.53</v>
      </c>
      <c r="E25" s="60">
        <v>5.07</v>
      </c>
      <c r="F25" s="60">
        <v>7</v>
      </c>
      <c r="G25" s="60">
        <v>3.51</v>
      </c>
      <c r="H25" s="60">
        <v>1.89</v>
      </c>
      <c r="I25" s="60">
        <v>2.31</v>
      </c>
      <c r="J25" s="60">
        <v>2.95</v>
      </c>
      <c r="K25" s="60">
        <v>1.83</v>
      </c>
      <c r="L25" s="60">
        <v>19.07</v>
      </c>
      <c r="M25" s="60">
        <v>8.73</v>
      </c>
      <c r="N25" s="60">
        <v>6.9</v>
      </c>
      <c r="O25" s="60">
        <v>5.05</v>
      </c>
      <c r="P25" s="60">
        <v>5.15</v>
      </c>
      <c r="Q25" s="60">
        <v>5.29</v>
      </c>
      <c r="R25" s="60">
        <v>2.2200000000000002</v>
      </c>
      <c r="S25" s="60">
        <v>4.3099999999999996</v>
      </c>
      <c r="T25" s="60">
        <v>2.25</v>
      </c>
      <c r="U25" s="60">
        <v>5.37</v>
      </c>
      <c r="V25" s="60">
        <v>13.01</v>
      </c>
      <c r="W25" s="60">
        <v>6.48</v>
      </c>
      <c r="X25" s="60">
        <v>4.91</v>
      </c>
      <c r="Y25" s="60">
        <v>5.08</v>
      </c>
      <c r="Z25" s="60">
        <v>5.17</v>
      </c>
      <c r="AA25" s="60">
        <v>1.95</v>
      </c>
      <c r="AB25" s="60">
        <v>2.17</v>
      </c>
      <c r="AC25" s="60"/>
      <c r="AD25" s="64">
        <v>1.04</v>
      </c>
      <c r="AE25" s="56">
        <v>1.7</v>
      </c>
      <c r="AF25" s="56">
        <v>3.24</v>
      </c>
      <c r="AG25" s="56">
        <v>5.17</v>
      </c>
      <c r="AH25" s="56">
        <v>1.68</v>
      </c>
      <c r="AI25" s="56">
        <v>0.06</v>
      </c>
      <c r="AJ25" s="56">
        <v>0.48</v>
      </c>
      <c r="AK25" s="56">
        <v>1.1200000000000001</v>
      </c>
      <c r="AL25" s="56">
        <v>0</v>
      </c>
      <c r="AM25" s="56">
        <v>17.239999999999998</v>
      </c>
      <c r="AN25" s="56">
        <v>6.9</v>
      </c>
      <c r="AO25" s="56">
        <v>5.07</v>
      </c>
      <c r="AP25" s="56">
        <v>3.22</v>
      </c>
      <c r="AQ25" s="56">
        <v>3.32</v>
      </c>
      <c r="AR25" s="56">
        <v>3.46</v>
      </c>
      <c r="AS25" s="56">
        <v>0.39</v>
      </c>
      <c r="AT25" s="56">
        <v>2.48</v>
      </c>
      <c r="AU25" s="56">
        <v>0.42</v>
      </c>
      <c r="AV25" s="56">
        <v>3.54</v>
      </c>
      <c r="AW25" s="56">
        <v>11.18</v>
      </c>
      <c r="AX25" s="56">
        <v>4.6500000000000004</v>
      </c>
      <c r="AY25" s="56">
        <v>3.08</v>
      </c>
      <c r="AZ25" s="56">
        <v>3.25</v>
      </c>
      <c r="BA25" s="56">
        <v>3.34</v>
      </c>
      <c r="BB25" s="56">
        <v>0.12</v>
      </c>
      <c r="BC25" s="56">
        <v>0.34</v>
      </c>
      <c r="BD25" s="56">
        <f t="shared" si="1"/>
        <v>-19.07</v>
      </c>
    </row>
    <row r="26" spans="1:56" ht="18.75" customHeight="1" thickBot="1" x14ac:dyDescent="0.3">
      <c r="A26" s="56">
        <v>2012</v>
      </c>
      <c r="B26" s="56">
        <v>2</v>
      </c>
      <c r="C26" s="61">
        <v>3</v>
      </c>
      <c r="D26" s="58">
        <v>3.7</v>
      </c>
      <c r="E26" s="58">
        <v>5.31</v>
      </c>
      <c r="F26" s="58">
        <v>7</v>
      </c>
      <c r="G26" s="58">
        <v>3.12</v>
      </c>
      <c r="H26" s="58">
        <v>1.84</v>
      </c>
      <c r="I26" s="58">
        <v>2.34</v>
      </c>
      <c r="J26" s="58">
        <v>3.02</v>
      </c>
      <c r="K26" s="58">
        <v>1.85</v>
      </c>
      <c r="L26" s="58">
        <v>29.24</v>
      </c>
      <c r="M26" s="58">
        <v>8.6</v>
      </c>
      <c r="N26" s="58">
        <v>7.02</v>
      </c>
      <c r="O26" s="58">
        <v>5.55</v>
      </c>
      <c r="P26" s="58">
        <v>5.45</v>
      </c>
      <c r="Q26" s="58">
        <v>5.15</v>
      </c>
      <c r="R26" s="58">
        <v>2.0299999999999998</v>
      </c>
      <c r="S26" s="58">
        <v>4.17</v>
      </c>
      <c r="T26" s="58">
        <v>2.2400000000000002</v>
      </c>
      <c r="U26" s="58">
        <v>5.46</v>
      </c>
      <c r="V26" s="58">
        <v>12.81</v>
      </c>
      <c r="W26" s="58">
        <v>6.99</v>
      </c>
      <c r="X26" s="58">
        <v>4.9800000000000004</v>
      </c>
      <c r="Y26" s="58">
        <v>5.73</v>
      </c>
      <c r="Z26" s="58">
        <v>5.1100000000000003</v>
      </c>
      <c r="AA26" s="58">
        <v>1.89</v>
      </c>
      <c r="AB26" s="58">
        <v>2.13</v>
      </c>
      <c r="AC26" s="58"/>
      <c r="AD26" s="64">
        <v>1.1499999999999999</v>
      </c>
      <c r="AE26" s="56">
        <v>1.85</v>
      </c>
      <c r="AF26" s="56">
        <v>3.46</v>
      </c>
      <c r="AG26" s="56">
        <v>5.15</v>
      </c>
      <c r="AH26" s="56">
        <v>1.27</v>
      </c>
      <c r="AI26" s="56">
        <v>-0.01</v>
      </c>
      <c r="AJ26" s="56">
        <v>0.49</v>
      </c>
      <c r="AK26" s="56">
        <v>1.17</v>
      </c>
      <c r="AL26" s="56">
        <v>0</v>
      </c>
      <c r="AM26" s="56">
        <v>27.39</v>
      </c>
      <c r="AN26" s="56">
        <v>6.75</v>
      </c>
      <c r="AO26" s="56">
        <v>5.17</v>
      </c>
      <c r="AP26" s="56">
        <v>3.7</v>
      </c>
      <c r="AQ26" s="56">
        <v>3.6</v>
      </c>
      <c r="AR26" s="56">
        <v>3.3</v>
      </c>
      <c r="AS26" s="56">
        <v>0.18</v>
      </c>
      <c r="AT26" s="56">
        <v>2.3199999999999998</v>
      </c>
      <c r="AU26" s="56">
        <v>0.39</v>
      </c>
      <c r="AV26" s="56">
        <v>3.61</v>
      </c>
      <c r="AW26" s="56">
        <v>10.96</v>
      </c>
      <c r="AX26" s="56">
        <v>5.14</v>
      </c>
      <c r="AY26" s="56">
        <v>3.13</v>
      </c>
      <c r="AZ26" s="56">
        <v>3.88</v>
      </c>
      <c r="BA26" s="56">
        <v>3.26</v>
      </c>
      <c r="BB26" s="56">
        <v>0.04</v>
      </c>
      <c r="BC26" s="56">
        <v>0.28000000000000003</v>
      </c>
      <c r="BD26" s="56">
        <f t="shared" si="1"/>
        <v>-29.24</v>
      </c>
    </row>
    <row r="27" spans="1:56" ht="18.75" customHeight="1" thickBot="1" x14ac:dyDescent="0.3">
      <c r="A27" s="56">
        <v>2012</v>
      </c>
      <c r="B27" s="56">
        <v>1</v>
      </c>
      <c r="C27" s="59">
        <v>3.27</v>
      </c>
      <c r="D27" s="60">
        <v>4.1100000000000003</v>
      </c>
      <c r="E27" s="60">
        <v>5.3</v>
      </c>
      <c r="F27" s="60">
        <v>7</v>
      </c>
      <c r="G27" s="60">
        <v>3.39</v>
      </c>
      <c r="H27" s="60">
        <v>1.74</v>
      </c>
      <c r="I27" s="60">
        <v>2.2799999999999998</v>
      </c>
      <c r="J27" s="60">
        <v>3.18</v>
      </c>
      <c r="K27" s="60">
        <v>1.82</v>
      </c>
      <c r="L27" s="60">
        <v>25.91</v>
      </c>
      <c r="M27" s="60">
        <v>9.51</v>
      </c>
      <c r="N27" s="60">
        <v>7.71</v>
      </c>
      <c r="O27" s="60">
        <v>6.54</v>
      </c>
      <c r="P27" s="60">
        <v>5.74</v>
      </c>
      <c r="Q27" s="60">
        <v>5.35</v>
      </c>
      <c r="R27" s="60">
        <v>2.0699999999999998</v>
      </c>
      <c r="S27" s="60">
        <v>4.3</v>
      </c>
      <c r="T27" s="60">
        <v>2.2000000000000002</v>
      </c>
      <c r="U27" s="60">
        <v>5.68</v>
      </c>
      <c r="V27" s="60">
        <v>13.85</v>
      </c>
      <c r="W27" s="60">
        <v>7.02</v>
      </c>
      <c r="X27" s="60">
        <v>5.22</v>
      </c>
      <c r="Y27" s="60">
        <v>6.74</v>
      </c>
      <c r="Z27" s="60">
        <v>5.41</v>
      </c>
      <c r="AA27" s="60">
        <v>1.7</v>
      </c>
      <c r="AB27" s="60">
        <v>2.04</v>
      </c>
      <c r="AC27" s="60"/>
      <c r="AD27" s="64">
        <v>1.45</v>
      </c>
      <c r="AE27" s="56">
        <v>2.29</v>
      </c>
      <c r="AF27" s="56">
        <v>3.48</v>
      </c>
      <c r="AG27" s="56">
        <v>5.18</v>
      </c>
      <c r="AH27" s="56">
        <v>1.57</v>
      </c>
      <c r="AI27" s="56">
        <v>-0.08</v>
      </c>
      <c r="AJ27" s="56">
        <v>0.46</v>
      </c>
      <c r="AK27" s="56">
        <v>1.36</v>
      </c>
      <c r="AL27" s="56">
        <v>0</v>
      </c>
      <c r="AM27" s="56">
        <v>24.09</v>
      </c>
      <c r="AN27" s="56">
        <v>7.69</v>
      </c>
      <c r="AO27" s="56">
        <v>5.89</v>
      </c>
      <c r="AP27" s="56">
        <v>4.72</v>
      </c>
      <c r="AQ27" s="56">
        <v>3.92</v>
      </c>
      <c r="AR27" s="56">
        <v>3.53</v>
      </c>
      <c r="AS27" s="56">
        <v>0.25</v>
      </c>
      <c r="AT27" s="56">
        <v>2.48</v>
      </c>
      <c r="AU27" s="56">
        <v>0.38</v>
      </c>
      <c r="AV27" s="56">
        <v>3.86</v>
      </c>
      <c r="AW27" s="56">
        <v>12.03</v>
      </c>
      <c r="AX27" s="56">
        <v>5.2</v>
      </c>
      <c r="AY27" s="56">
        <v>3.4</v>
      </c>
      <c r="AZ27" s="56">
        <v>4.92</v>
      </c>
      <c r="BA27" s="56">
        <v>3.59</v>
      </c>
      <c r="BB27" s="56">
        <v>-0.12</v>
      </c>
      <c r="BC27" s="56">
        <v>0.22</v>
      </c>
      <c r="BD27" s="56">
        <f t="shared" si="1"/>
        <v>-25.91</v>
      </c>
    </row>
    <row r="28" spans="1:56" ht="18.75" customHeight="1" thickBot="1" x14ac:dyDescent="0.3">
      <c r="A28" s="56">
        <v>2011</v>
      </c>
      <c r="B28" s="56">
        <v>12</v>
      </c>
      <c r="C28" s="61">
        <v>3.1</v>
      </c>
      <c r="D28" s="58">
        <v>4.3499999999999996</v>
      </c>
      <c r="E28" s="58">
        <v>5.23</v>
      </c>
      <c r="F28" s="58">
        <v>7</v>
      </c>
      <c r="G28" s="58">
        <v>3.7</v>
      </c>
      <c r="H28" s="58">
        <v>1.86</v>
      </c>
      <c r="I28" s="58">
        <v>2.52</v>
      </c>
      <c r="J28" s="58">
        <v>3.16</v>
      </c>
      <c r="K28" s="58">
        <v>1.93</v>
      </c>
      <c r="L28" s="58">
        <v>21.14</v>
      </c>
      <c r="M28" s="58">
        <v>8.9700000000000006</v>
      </c>
      <c r="N28" s="58">
        <v>8.6999999999999993</v>
      </c>
      <c r="O28" s="58">
        <v>6.81</v>
      </c>
      <c r="P28" s="58">
        <v>5.93</v>
      </c>
      <c r="Q28" s="58">
        <v>5.75</v>
      </c>
      <c r="R28" s="58">
        <v>2.27</v>
      </c>
      <c r="S28" s="58">
        <v>4.43</v>
      </c>
      <c r="T28" s="58">
        <v>2.38</v>
      </c>
      <c r="U28" s="58">
        <v>5.84</v>
      </c>
      <c r="V28" s="58">
        <v>13.08</v>
      </c>
      <c r="W28" s="58">
        <v>7.39</v>
      </c>
      <c r="X28" s="58">
        <v>5.21</v>
      </c>
      <c r="Y28" s="58">
        <v>6.9</v>
      </c>
      <c r="Z28" s="58">
        <v>5.53</v>
      </c>
      <c r="AA28" s="58">
        <v>1.68</v>
      </c>
      <c r="AB28" s="58">
        <v>1.81</v>
      </c>
      <c r="AC28" s="58"/>
      <c r="AD28" s="64">
        <v>1.17</v>
      </c>
      <c r="AE28" s="56">
        <v>2.42</v>
      </c>
      <c r="AF28" s="56">
        <v>3.3</v>
      </c>
      <c r="AG28" s="56">
        <v>5.07</v>
      </c>
      <c r="AH28" s="56">
        <v>1.77</v>
      </c>
      <c r="AI28" s="56">
        <v>-7.0000000000000007E-2</v>
      </c>
      <c r="AJ28" s="56">
        <v>0.59</v>
      </c>
      <c r="AK28" s="56">
        <v>1.23</v>
      </c>
      <c r="AL28" s="56">
        <v>0</v>
      </c>
      <c r="AM28" s="56">
        <v>19.21</v>
      </c>
      <c r="AN28" s="56">
        <v>7.04</v>
      </c>
      <c r="AO28" s="56">
        <v>6.77</v>
      </c>
      <c r="AP28" s="56">
        <v>4.88</v>
      </c>
      <c r="AQ28" s="56">
        <v>4</v>
      </c>
      <c r="AR28" s="56">
        <v>3.82</v>
      </c>
      <c r="AS28" s="56">
        <v>0.34</v>
      </c>
      <c r="AT28" s="56">
        <v>2.5</v>
      </c>
      <c r="AU28" s="56">
        <v>0.45</v>
      </c>
      <c r="AV28" s="56">
        <v>3.91</v>
      </c>
      <c r="AW28" s="56">
        <v>11.15</v>
      </c>
      <c r="AX28" s="56">
        <v>5.46</v>
      </c>
      <c r="AY28" s="56">
        <v>3.28</v>
      </c>
      <c r="AZ28" s="56">
        <v>4.97</v>
      </c>
      <c r="BA28" s="56">
        <v>3.6</v>
      </c>
      <c r="BB28" s="56">
        <v>-0.25</v>
      </c>
      <c r="BC28" s="56">
        <v>-0.12</v>
      </c>
      <c r="BD28" s="56">
        <f t="shared" si="1"/>
        <v>-21.14</v>
      </c>
    </row>
    <row r="29" spans="1:56" ht="18.75" customHeight="1" thickBot="1" x14ac:dyDescent="0.3">
      <c r="A29" s="56">
        <v>2011</v>
      </c>
      <c r="B29" s="56">
        <v>11</v>
      </c>
      <c r="C29" s="59">
        <v>3.36</v>
      </c>
      <c r="D29" s="60">
        <v>4.84</v>
      </c>
      <c r="E29" s="60">
        <v>5.27</v>
      </c>
      <c r="F29" s="60">
        <v>7</v>
      </c>
      <c r="G29" s="60">
        <v>3.67</v>
      </c>
      <c r="H29" s="60">
        <v>2.0099999999999998</v>
      </c>
      <c r="I29" s="60">
        <v>2.54</v>
      </c>
      <c r="J29" s="60">
        <v>3.41</v>
      </c>
      <c r="K29" s="60">
        <v>1.87</v>
      </c>
      <c r="L29" s="60">
        <v>17.920000000000002</v>
      </c>
      <c r="M29" s="60">
        <v>8.5299999999999994</v>
      </c>
      <c r="N29" s="60">
        <v>8.51</v>
      </c>
      <c r="O29" s="60">
        <v>7.06</v>
      </c>
      <c r="P29" s="60">
        <v>5.73</v>
      </c>
      <c r="Q29" s="60">
        <v>5.25</v>
      </c>
      <c r="R29" s="60">
        <v>2.31</v>
      </c>
      <c r="S29" s="60">
        <v>4.3499999999999996</v>
      </c>
      <c r="T29" s="60">
        <v>2.4500000000000002</v>
      </c>
      <c r="U29" s="60">
        <v>5.8</v>
      </c>
      <c r="V29" s="60">
        <v>11.89</v>
      </c>
      <c r="W29" s="60">
        <v>7.43</v>
      </c>
      <c r="X29" s="60">
        <v>4.71</v>
      </c>
      <c r="Y29" s="60">
        <v>6.46</v>
      </c>
      <c r="Z29" s="60">
        <v>6.2</v>
      </c>
      <c r="AA29" s="60">
        <v>1.69</v>
      </c>
      <c r="AB29" s="60">
        <v>1.96</v>
      </c>
      <c r="AC29" s="60"/>
      <c r="AD29" s="64">
        <v>1.49</v>
      </c>
      <c r="AE29" s="56">
        <v>2.97</v>
      </c>
      <c r="AF29" s="56">
        <v>3.4</v>
      </c>
      <c r="AG29" s="56">
        <v>5.13</v>
      </c>
      <c r="AH29" s="56">
        <v>1.8</v>
      </c>
      <c r="AI29" s="56">
        <v>0.14000000000000001</v>
      </c>
      <c r="AJ29" s="56">
        <v>0.67</v>
      </c>
      <c r="AK29" s="56">
        <v>1.54</v>
      </c>
      <c r="AL29" s="56">
        <v>0</v>
      </c>
      <c r="AM29" s="56">
        <v>16.05</v>
      </c>
      <c r="AN29" s="56">
        <v>6.66</v>
      </c>
      <c r="AO29" s="56">
        <v>6.64</v>
      </c>
      <c r="AP29" s="56">
        <v>5.19</v>
      </c>
      <c r="AQ29" s="56">
        <v>3.86</v>
      </c>
      <c r="AR29" s="56">
        <v>3.38</v>
      </c>
      <c r="AS29" s="56">
        <v>0.44</v>
      </c>
      <c r="AT29" s="56">
        <v>2.48</v>
      </c>
      <c r="AU29" s="56">
        <v>0.57999999999999996</v>
      </c>
      <c r="AV29" s="56">
        <v>3.93</v>
      </c>
      <c r="AW29" s="56">
        <v>10.02</v>
      </c>
      <c r="AX29" s="56">
        <v>5.56</v>
      </c>
      <c r="AY29" s="56">
        <v>2.84</v>
      </c>
      <c r="AZ29" s="56">
        <v>4.59</v>
      </c>
      <c r="BA29" s="56">
        <v>4.33</v>
      </c>
      <c r="BB29" s="56">
        <v>-0.18</v>
      </c>
      <c r="BC29" s="56">
        <v>0.09</v>
      </c>
      <c r="BD29" s="56">
        <f t="shared" si="1"/>
        <v>-17.920000000000002</v>
      </c>
    </row>
    <row r="30" spans="1:56" ht="18.75" customHeight="1" thickBot="1" x14ac:dyDescent="0.3">
      <c r="A30" s="56">
        <v>2011</v>
      </c>
      <c r="B30" s="56">
        <v>10</v>
      </c>
      <c r="C30" s="61">
        <v>2.92</v>
      </c>
      <c r="D30" s="58">
        <v>4.2</v>
      </c>
      <c r="E30" s="58">
        <v>5.27</v>
      </c>
      <c r="F30" s="58">
        <v>7</v>
      </c>
      <c r="G30" s="58">
        <v>3.14</v>
      </c>
      <c r="H30" s="58">
        <v>2.23</v>
      </c>
      <c r="I30" s="58">
        <v>2.5099999999999998</v>
      </c>
      <c r="J30" s="58">
        <v>2.99</v>
      </c>
      <c r="K30" s="58">
        <v>2</v>
      </c>
      <c r="L30" s="58">
        <v>18.04</v>
      </c>
      <c r="M30" s="58">
        <v>7.88</v>
      </c>
      <c r="N30" s="58">
        <v>8.1</v>
      </c>
      <c r="O30" s="58">
        <v>5.97</v>
      </c>
      <c r="P30" s="58">
        <v>5.62</v>
      </c>
      <c r="Q30" s="58">
        <v>5.0599999999999996</v>
      </c>
      <c r="R30" s="58">
        <v>2.37</v>
      </c>
      <c r="S30" s="58">
        <v>4.26</v>
      </c>
      <c r="T30" s="58">
        <v>2.46</v>
      </c>
      <c r="U30" s="58">
        <v>5.71</v>
      </c>
      <c r="V30" s="58">
        <v>11.72</v>
      </c>
      <c r="W30" s="58">
        <v>7.72</v>
      </c>
      <c r="X30" s="58">
        <v>4.33</v>
      </c>
      <c r="Y30" s="58">
        <v>5.16</v>
      </c>
      <c r="Z30" s="58">
        <v>5.26</v>
      </c>
      <c r="AA30" s="58">
        <v>1.9</v>
      </c>
      <c r="AB30" s="58">
        <v>2.2400000000000002</v>
      </c>
      <c r="AC30" s="58"/>
      <c r="AD30" s="64">
        <v>0.92</v>
      </c>
      <c r="AE30" s="56">
        <v>2.2000000000000002</v>
      </c>
      <c r="AF30" s="56">
        <v>3.27</v>
      </c>
      <c r="AG30" s="56">
        <v>5</v>
      </c>
      <c r="AH30" s="56">
        <v>1.1399999999999999</v>
      </c>
      <c r="AI30" s="56">
        <v>0.23</v>
      </c>
      <c r="AJ30" s="56">
        <v>0.51</v>
      </c>
      <c r="AK30" s="56">
        <v>0.99</v>
      </c>
      <c r="AL30" s="56">
        <v>0</v>
      </c>
      <c r="AM30" s="56">
        <v>16.04</v>
      </c>
      <c r="AN30" s="56">
        <v>5.88</v>
      </c>
      <c r="AO30" s="56">
        <v>6.1</v>
      </c>
      <c r="AP30" s="56">
        <v>3.97</v>
      </c>
      <c r="AQ30" s="56">
        <v>3.62</v>
      </c>
      <c r="AR30" s="56">
        <v>3.06</v>
      </c>
      <c r="AS30" s="56">
        <v>0.37</v>
      </c>
      <c r="AT30" s="56">
        <v>2.2599999999999998</v>
      </c>
      <c r="AU30" s="56">
        <v>0.46</v>
      </c>
      <c r="AV30" s="56">
        <v>3.71</v>
      </c>
      <c r="AW30" s="56">
        <v>9.7200000000000006</v>
      </c>
      <c r="AX30" s="56">
        <v>5.72</v>
      </c>
      <c r="AY30" s="56">
        <v>2.33</v>
      </c>
      <c r="AZ30" s="56">
        <v>3.16</v>
      </c>
      <c r="BA30" s="56">
        <v>3.26</v>
      </c>
      <c r="BB30" s="56">
        <v>-0.1</v>
      </c>
      <c r="BC30" s="56">
        <v>0.24</v>
      </c>
      <c r="BD30" s="56">
        <f t="shared" si="1"/>
        <v>-18.04</v>
      </c>
    </row>
    <row r="31" spans="1:56" ht="18.75" customHeight="1" thickBot="1" x14ac:dyDescent="0.3">
      <c r="A31" s="56">
        <v>2011</v>
      </c>
      <c r="B31" s="56">
        <v>9</v>
      </c>
      <c r="C31" s="59">
        <v>2.64</v>
      </c>
      <c r="D31" s="60">
        <v>3.88</v>
      </c>
      <c r="E31" s="60">
        <v>5.3</v>
      </c>
      <c r="F31" s="60">
        <v>7</v>
      </c>
      <c r="G31" s="60">
        <v>3</v>
      </c>
      <c r="H31" s="60">
        <v>2.0699999999999998</v>
      </c>
      <c r="I31" s="60">
        <v>2.35</v>
      </c>
      <c r="J31" s="60">
        <v>2.64</v>
      </c>
      <c r="K31" s="60">
        <v>1.83</v>
      </c>
      <c r="L31" s="60">
        <v>17.78</v>
      </c>
      <c r="M31" s="60">
        <v>7.64</v>
      </c>
      <c r="N31" s="60">
        <v>8.51</v>
      </c>
      <c r="O31" s="60">
        <v>5.75</v>
      </c>
      <c r="P31" s="60">
        <v>5.6</v>
      </c>
      <c r="Q31" s="60">
        <v>5.09</v>
      </c>
      <c r="R31" s="60">
        <v>2.27</v>
      </c>
      <c r="S31" s="60">
        <v>4.1399999999999997</v>
      </c>
      <c r="T31" s="60">
        <v>2.34</v>
      </c>
      <c r="U31" s="60">
        <v>5.74</v>
      </c>
      <c r="V31" s="60">
        <v>11.34</v>
      </c>
      <c r="W31" s="60">
        <v>7.28</v>
      </c>
      <c r="X31" s="60">
        <v>4.25</v>
      </c>
      <c r="Y31" s="60">
        <v>4.8600000000000003</v>
      </c>
      <c r="Z31" s="60">
        <v>5.2</v>
      </c>
      <c r="AA31" s="60">
        <v>1.83</v>
      </c>
      <c r="AB31" s="60">
        <v>2.1800000000000002</v>
      </c>
      <c r="AC31" s="60"/>
      <c r="AD31" s="64">
        <v>0.81</v>
      </c>
      <c r="AE31" s="56">
        <v>2.0499999999999998</v>
      </c>
      <c r="AF31" s="56">
        <v>3.47</v>
      </c>
      <c r="AG31" s="56">
        <v>5.17</v>
      </c>
      <c r="AH31" s="56">
        <v>1.17</v>
      </c>
      <c r="AI31" s="56">
        <v>0.24</v>
      </c>
      <c r="AJ31" s="56">
        <v>0.52</v>
      </c>
      <c r="AK31" s="56">
        <v>0.81</v>
      </c>
      <c r="AL31" s="56">
        <v>0</v>
      </c>
      <c r="AM31" s="56">
        <v>15.95</v>
      </c>
      <c r="AN31" s="56">
        <v>5.81</v>
      </c>
      <c r="AO31" s="56">
        <v>6.68</v>
      </c>
      <c r="AP31" s="56">
        <v>3.92</v>
      </c>
      <c r="AQ31" s="56">
        <v>3.77</v>
      </c>
      <c r="AR31" s="56">
        <v>3.26</v>
      </c>
      <c r="AS31" s="56">
        <v>0.44</v>
      </c>
      <c r="AT31" s="56">
        <v>2.31</v>
      </c>
      <c r="AU31" s="56">
        <v>0.51</v>
      </c>
      <c r="AV31" s="56">
        <v>3.91</v>
      </c>
      <c r="AW31" s="56">
        <v>9.51</v>
      </c>
      <c r="AX31" s="56">
        <v>5.45</v>
      </c>
      <c r="AY31" s="56">
        <v>2.42</v>
      </c>
      <c r="AZ31" s="56">
        <v>3.03</v>
      </c>
      <c r="BA31" s="56">
        <v>3.37</v>
      </c>
      <c r="BB31" s="56">
        <v>0</v>
      </c>
      <c r="BC31" s="56">
        <v>0.35</v>
      </c>
      <c r="BD31" s="56">
        <f t="shared" si="1"/>
        <v>-17.78</v>
      </c>
    </row>
    <row r="32" spans="1:56" ht="18.75" customHeight="1" thickBot="1" x14ac:dyDescent="0.3">
      <c r="A32" s="56">
        <v>2011</v>
      </c>
      <c r="B32" s="56">
        <v>8</v>
      </c>
      <c r="C32" s="61">
        <v>2.84</v>
      </c>
      <c r="D32" s="58">
        <v>4.1100000000000003</v>
      </c>
      <c r="E32" s="58">
        <v>5.32</v>
      </c>
      <c r="F32" s="58">
        <v>6.42</v>
      </c>
      <c r="G32" s="58">
        <v>3.4</v>
      </c>
      <c r="H32" s="58">
        <v>2.4900000000000002</v>
      </c>
      <c r="I32" s="58">
        <v>2.68</v>
      </c>
      <c r="J32" s="58">
        <v>2.98</v>
      </c>
      <c r="K32" s="58">
        <v>2.21</v>
      </c>
      <c r="L32" s="58">
        <v>15.9</v>
      </c>
      <c r="M32" s="58">
        <v>7.49</v>
      </c>
      <c r="N32" s="58">
        <v>9.57</v>
      </c>
      <c r="O32" s="58">
        <v>5.27</v>
      </c>
      <c r="P32" s="58">
        <v>5.6</v>
      </c>
      <c r="Q32" s="58">
        <v>5.05</v>
      </c>
      <c r="R32" s="58">
        <v>2.59</v>
      </c>
      <c r="S32" s="58">
        <v>4.32</v>
      </c>
      <c r="T32" s="58">
        <v>2.68</v>
      </c>
      <c r="U32" s="58">
        <v>5.7</v>
      </c>
      <c r="V32" s="58">
        <v>10.93</v>
      </c>
      <c r="W32" s="58">
        <v>7.3</v>
      </c>
      <c r="X32" s="58">
        <v>4.55</v>
      </c>
      <c r="Y32" s="58">
        <v>4.99</v>
      </c>
      <c r="Z32" s="58">
        <v>5.25</v>
      </c>
      <c r="AA32" s="58">
        <v>2.17</v>
      </c>
      <c r="AB32" s="58">
        <v>2.4</v>
      </c>
      <c r="AC32" s="58"/>
      <c r="AD32" s="64">
        <v>0.63</v>
      </c>
      <c r="AE32" s="56">
        <v>1.9</v>
      </c>
      <c r="AF32" s="56">
        <v>3.11</v>
      </c>
      <c r="AG32" s="56">
        <v>4.21</v>
      </c>
      <c r="AH32" s="56">
        <v>1.19</v>
      </c>
      <c r="AI32" s="56">
        <v>0.28000000000000003</v>
      </c>
      <c r="AJ32" s="56">
        <v>0.47</v>
      </c>
      <c r="AK32" s="56">
        <v>0.77</v>
      </c>
      <c r="AL32" s="56">
        <v>0</v>
      </c>
      <c r="AM32" s="56">
        <v>13.69</v>
      </c>
      <c r="AN32" s="56">
        <v>5.28</v>
      </c>
      <c r="AO32" s="56">
        <v>7.36</v>
      </c>
      <c r="AP32" s="56">
        <v>3.06</v>
      </c>
      <c r="AQ32" s="56">
        <v>3.39</v>
      </c>
      <c r="AR32" s="56">
        <v>2.84</v>
      </c>
      <c r="AS32" s="56">
        <v>0.38</v>
      </c>
      <c r="AT32" s="56">
        <v>2.11</v>
      </c>
      <c r="AU32" s="56">
        <v>0.47</v>
      </c>
      <c r="AV32" s="56">
        <v>3.49</v>
      </c>
      <c r="AW32" s="56">
        <v>8.7200000000000006</v>
      </c>
      <c r="AX32" s="56">
        <v>5.09</v>
      </c>
      <c r="AY32" s="56">
        <v>2.34</v>
      </c>
      <c r="AZ32" s="56">
        <v>2.78</v>
      </c>
      <c r="BA32" s="56">
        <v>3.04</v>
      </c>
      <c r="BB32" s="56">
        <v>-0.04</v>
      </c>
      <c r="BC32" s="56">
        <v>0.19</v>
      </c>
      <c r="BD32" s="56">
        <f t="shared" si="1"/>
        <v>-15.9</v>
      </c>
    </row>
    <row r="33" spans="1:56" ht="18.75" customHeight="1" thickBot="1" x14ac:dyDescent="0.3">
      <c r="A33" s="56">
        <v>2011</v>
      </c>
      <c r="B33" s="56">
        <v>7</v>
      </c>
      <c r="C33" s="59">
        <v>3.35</v>
      </c>
      <c r="D33" s="60">
        <v>4.22</v>
      </c>
      <c r="E33" s="60">
        <v>5.36</v>
      </c>
      <c r="F33" s="60">
        <v>6.25</v>
      </c>
      <c r="G33" s="60">
        <v>3.79</v>
      </c>
      <c r="H33" s="60">
        <v>3.02</v>
      </c>
      <c r="I33" s="60">
        <v>3.16</v>
      </c>
      <c r="J33" s="60">
        <v>3.4</v>
      </c>
      <c r="K33" s="60">
        <v>2.74</v>
      </c>
      <c r="L33" s="60">
        <v>16.149999999999999</v>
      </c>
      <c r="M33" s="60">
        <v>7.35</v>
      </c>
      <c r="N33" s="60">
        <v>12.45</v>
      </c>
      <c r="O33" s="60">
        <v>5.46</v>
      </c>
      <c r="P33" s="60">
        <v>5.67</v>
      </c>
      <c r="Q33" s="60">
        <v>5.05</v>
      </c>
      <c r="R33" s="60">
        <v>3.03</v>
      </c>
      <c r="S33" s="60">
        <v>4.59</v>
      </c>
      <c r="T33" s="60">
        <v>3.17</v>
      </c>
      <c r="U33" s="60">
        <v>5.81</v>
      </c>
      <c r="V33" s="60">
        <v>12.15</v>
      </c>
      <c r="W33" s="60">
        <v>7.41</v>
      </c>
      <c r="X33" s="60">
        <v>4.55</v>
      </c>
      <c r="Y33" s="60">
        <v>4.8899999999999997</v>
      </c>
      <c r="Z33" s="60">
        <v>5.83</v>
      </c>
      <c r="AA33" s="60">
        <v>2.75</v>
      </c>
      <c r="AB33" s="60">
        <v>2.98</v>
      </c>
      <c r="AC33" s="60"/>
      <c r="AD33" s="64">
        <v>0.61</v>
      </c>
      <c r="AE33" s="56">
        <v>1.48</v>
      </c>
      <c r="AF33" s="56">
        <v>2.62</v>
      </c>
      <c r="AG33" s="56">
        <v>3.51</v>
      </c>
      <c r="AH33" s="56">
        <v>1.05</v>
      </c>
      <c r="AI33" s="56">
        <v>0.28000000000000003</v>
      </c>
      <c r="AJ33" s="56">
        <v>0.42</v>
      </c>
      <c r="AK33" s="56">
        <v>0.66</v>
      </c>
      <c r="AL33" s="56">
        <v>0</v>
      </c>
      <c r="AM33" s="56">
        <v>13.41</v>
      </c>
      <c r="AN33" s="56">
        <v>4.6100000000000003</v>
      </c>
      <c r="AO33" s="56">
        <v>9.7100000000000009</v>
      </c>
      <c r="AP33" s="56">
        <v>2.72</v>
      </c>
      <c r="AQ33" s="56">
        <v>2.93</v>
      </c>
      <c r="AR33" s="56">
        <v>2.31</v>
      </c>
      <c r="AS33" s="56">
        <v>0.28999999999999998</v>
      </c>
      <c r="AT33" s="56">
        <v>1.85</v>
      </c>
      <c r="AU33" s="56">
        <v>0.43</v>
      </c>
      <c r="AV33" s="56">
        <v>3.07</v>
      </c>
      <c r="AW33" s="56">
        <v>9.41</v>
      </c>
      <c r="AX33" s="56">
        <v>4.67</v>
      </c>
      <c r="AY33" s="56">
        <v>1.81</v>
      </c>
      <c r="AZ33" s="56">
        <v>2.15</v>
      </c>
      <c r="BA33" s="56">
        <v>3.09</v>
      </c>
      <c r="BB33" s="56">
        <v>0.01</v>
      </c>
      <c r="BC33" s="56">
        <v>0.24</v>
      </c>
      <c r="BD33" s="56">
        <f t="shared" si="1"/>
        <v>-16.149999999999999</v>
      </c>
    </row>
    <row r="34" spans="1:56" ht="18.75" customHeight="1" thickBot="1" x14ac:dyDescent="0.3">
      <c r="A34" s="56">
        <v>2011</v>
      </c>
      <c r="B34" s="56">
        <v>6</v>
      </c>
      <c r="C34" s="61">
        <v>3.43</v>
      </c>
      <c r="D34" s="58">
        <v>4.1399999999999997</v>
      </c>
      <c r="E34" s="58">
        <v>5.39</v>
      </c>
      <c r="F34" s="58">
        <v>5.78</v>
      </c>
      <c r="G34" s="58">
        <v>3.77</v>
      </c>
      <c r="H34" s="58">
        <v>2.96</v>
      </c>
      <c r="I34" s="58">
        <v>3.29</v>
      </c>
      <c r="J34" s="58">
        <v>3.43</v>
      </c>
      <c r="K34" s="58">
        <v>2.89</v>
      </c>
      <c r="L34" s="58">
        <v>16.690000000000001</v>
      </c>
      <c r="M34" s="58">
        <v>7.22</v>
      </c>
      <c r="N34" s="58">
        <v>11.43</v>
      </c>
      <c r="O34" s="58">
        <v>4.82</v>
      </c>
      <c r="P34" s="58">
        <v>5.87</v>
      </c>
      <c r="Q34" s="58">
        <v>5.05</v>
      </c>
      <c r="R34" s="58">
        <v>3.15</v>
      </c>
      <c r="S34" s="58">
        <v>4.63</v>
      </c>
      <c r="T34" s="58">
        <v>3.28</v>
      </c>
      <c r="U34" s="58">
        <v>5.88</v>
      </c>
      <c r="V34" s="58">
        <v>10.87</v>
      </c>
      <c r="W34" s="58">
        <v>7.42</v>
      </c>
      <c r="X34" s="58">
        <v>4.3899999999999997</v>
      </c>
      <c r="Y34" s="58">
        <v>4.58</v>
      </c>
      <c r="Z34" s="58">
        <v>5.48</v>
      </c>
      <c r="AA34" s="58">
        <v>2.89</v>
      </c>
      <c r="AB34" s="58">
        <v>3.12</v>
      </c>
      <c r="AC34" s="58"/>
      <c r="AD34" s="64">
        <v>0.54</v>
      </c>
      <c r="AE34" s="56">
        <v>1.25</v>
      </c>
      <c r="AF34" s="56">
        <v>2.5</v>
      </c>
      <c r="AG34" s="56">
        <v>2.89</v>
      </c>
      <c r="AH34" s="56">
        <v>0.88</v>
      </c>
      <c r="AI34" s="56">
        <v>7.0000000000000007E-2</v>
      </c>
      <c r="AJ34" s="56">
        <v>0.4</v>
      </c>
      <c r="AK34" s="56">
        <v>0.54</v>
      </c>
      <c r="AL34" s="56">
        <v>0</v>
      </c>
      <c r="AM34" s="56">
        <v>13.8</v>
      </c>
      <c r="AN34" s="56">
        <v>4.33</v>
      </c>
      <c r="AO34" s="56">
        <v>8.5399999999999991</v>
      </c>
      <c r="AP34" s="56">
        <v>1.93</v>
      </c>
      <c r="AQ34" s="56">
        <v>2.98</v>
      </c>
      <c r="AR34" s="56">
        <v>2.16</v>
      </c>
      <c r="AS34" s="56">
        <v>0.26</v>
      </c>
      <c r="AT34" s="56">
        <v>1.74</v>
      </c>
      <c r="AU34" s="56">
        <v>0.39</v>
      </c>
      <c r="AV34" s="56">
        <v>2.99</v>
      </c>
      <c r="AW34" s="56">
        <v>7.98</v>
      </c>
      <c r="AX34" s="56">
        <v>4.53</v>
      </c>
      <c r="AY34" s="56">
        <v>1.5</v>
      </c>
      <c r="AZ34" s="56">
        <v>1.69</v>
      </c>
      <c r="BA34" s="56">
        <v>2.59</v>
      </c>
      <c r="BB34" s="56">
        <v>0</v>
      </c>
      <c r="BC34" s="56">
        <v>0.23</v>
      </c>
      <c r="BD34" s="56">
        <f t="shared" si="1"/>
        <v>-16.690000000000001</v>
      </c>
    </row>
    <row r="35" spans="1:56" ht="18.75" customHeight="1" thickBot="1" x14ac:dyDescent="0.3">
      <c r="A35" s="56">
        <v>2011</v>
      </c>
      <c r="B35" s="56">
        <v>5</v>
      </c>
      <c r="C35" s="59">
        <v>3.53</v>
      </c>
      <c r="D35" s="60">
        <v>4.21</v>
      </c>
      <c r="E35" s="60">
        <v>5.39</v>
      </c>
      <c r="F35" s="60">
        <v>4.5999999999999996</v>
      </c>
      <c r="G35" s="60">
        <v>3.89</v>
      </c>
      <c r="H35" s="60">
        <v>3.13</v>
      </c>
      <c r="I35" s="60">
        <v>3.32</v>
      </c>
      <c r="J35" s="60">
        <v>3.49</v>
      </c>
      <c r="K35" s="60">
        <v>3.06</v>
      </c>
      <c r="L35" s="60">
        <v>15.94</v>
      </c>
      <c r="M35" s="60">
        <v>7.11</v>
      </c>
      <c r="N35" s="60">
        <v>10.64</v>
      </c>
      <c r="O35" s="60">
        <v>4.76</v>
      </c>
      <c r="P35" s="60">
        <v>6.36</v>
      </c>
      <c r="Q35" s="60">
        <v>5.05</v>
      </c>
      <c r="R35" s="60">
        <v>3.29</v>
      </c>
      <c r="S35" s="60">
        <v>4.63</v>
      </c>
      <c r="T35" s="60">
        <v>3.4</v>
      </c>
      <c r="U35" s="60">
        <v>6.06</v>
      </c>
      <c r="V35" s="60">
        <v>9.6300000000000008</v>
      </c>
      <c r="W35" s="60">
        <v>7.26</v>
      </c>
      <c r="X35" s="60">
        <v>4.33</v>
      </c>
      <c r="Y35" s="60">
        <v>4.43</v>
      </c>
      <c r="Z35" s="60">
        <v>5.32</v>
      </c>
      <c r="AA35" s="60">
        <v>3.01</v>
      </c>
      <c r="AB35" s="60">
        <v>3.26</v>
      </c>
      <c r="AC35" s="60"/>
      <c r="AD35" s="64">
        <v>0.47</v>
      </c>
      <c r="AE35" s="56">
        <v>1.1499999999999999</v>
      </c>
      <c r="AF35" s="56">
        <v>2.33</v>
      </c>
      <c r="AG35" s="56">
        <v>1.54</v>
      </c>
      <c r="AH35" s="56">
        <v>0.83</v>
      </c>
      <c r="AI35" s="56">
        <v>7.0000000000000007E-2</v>
      </c>
      <c r="AJ35" s="56">
        <v>0.26</v>
      </c>
      <c r="AK35" s="56">
        <v>0.43</v>
      </c>
      <c r="AL35" s="56">
        <v>0</v>
      </c>
      <c r="AM35" s="56">
        <v>12.88</v>
      </c>
      <c r="AN35" s="56">
        <v>4.05</v>
      </c>
      <c r="AO35" s="56">
        <v>7.58</v>
      </c>
      <c r="AP35" s="56">
        <v>1.7</v>
      </c>
      <c r="AQ35" s="56">
        <v>3.3</v>
      </c>
      <c r="AR35" s="56">
        <v>1.99</v>
      </c>
      <c r="AS35" s="56">
        <v>0.23</v>
      </c>
      <c r="AT35" s="56">
        <v>1.57</v>
      </c>
      <c r="AU35" s="56">
        <v>0.34</v>
      </c>
      <c r="AV35" s="56">
        <v>3</v>
      </c>
      <c r="AW35" s="56">
        <v>6.57</v>
      </c>
      <c r="AX35" s="56">
        <v>4.2</v>
      </c>
      <c r="AY35" s="56">
        <v>1.27</v>
      </c>
      <c r="AZ35" s="56">
        <v>1.37</v>
      </c>
      <c r="BA35" s="56">
        <v>2.2599999999999998</v>
      </c>
      <c r="BB35" s="56">
        <v>-0.05</v>
      </c>
      <c r="BC35" s="56">
        <v>0.2</v>
      </c>
      <c r="BD35" s="56">
        <f t="shared" si="1"/>
        <v>-15.94</v>
      </c>
    </row>
    <row r="36" spans="1:56" ht="18.75" customHeight="1" thickBot="1" x14ac:dyDescent="0.3">
      <c r="A36" s="56">
        <v>2011</v>
      </c>
      <c r="B36" s="56">
        <v>4</v>
      </c>
      <c r="C36" s="61">
        <v>3.76</v>
      </c>
      <c r="D36" s="58">
        <v>4.29</v>
      </c>
      <c r="E36" s="58">
        <v>5.33</v>
      </c>
      <c r="F36" s="58">
        <v>4.5999999999999996</v>
      </c>
      <c r="G36" s="58">
        <v>4.05</v>
      </c>
      <c r="H36" s="58">
        <v>3.42</v>
      </c>
      <c r="I36" s="58">
        <v>3.57</v>
      </c>
      <c r="J36" s="58">
        <v>3.69</v>
      </c>
      <c r="K36" s="58">
        <v>3.34</v>
      </c>
      <c r="L36" s="58">
        <v>13.86</v>
      </c>
      <c r="M36" s="58">
        <v>7.05</v>
      </c>
      <c r="N36" s="58">
        <v>9.7899999999999991</v>
      </c>
      <c r="O36" s="58">
        <v>4.84</v>
      </c>
      <c r="P36" s="58">
        <v>6.47</v>
      </c>
      <c r="Q36" s="58">
        <v>5.12</v>
      </c>
      <c r="R36" s="58">
        <v>3.58</v>
      </c>
      <c r="S36" s="58">
        <v>4.7300000000000004</v>
      </c>
      <c r="T36" s="58">
        <v>3.65</v>
      </c>
      <c r="U36" s="58">
        <v>6.14</v>
      </c>
      <c r="V36" s="58">
        <v>9.19</v>
      </c>
      <c r="W36" s="58">
        <v>7.3</v>
      </c>
      <c r="X36" s="58">
        <v>4.33</v>
      </c>
      <c r="Y36" s="58">
        <v>4.53</v>
      </c>
      <c r="Z36" s="58">
        <v>5.33</v>
      </c>
      <c r="AA36" s="58">
        <v>3.3</v>
      </c>
      <c r="AB36" s="58">
        <v>3.56</v>
      </c>
      <c r="AC36" s="58"/>
      <c r="AD36" s="64">
        <v>0.42</v>
      </c>
      <c r="AE36" s="56">
        <v>0.95</v>
      </c>
      <c r="AF36" s="56">
        <v>1.99</v>
      </c>
      <c r="AG36" s="56">
        <v>1.26</v>
      </c>
      <c r="AH36" s="56">
        <v>0.71</v>
      </c>
      <c r="AI36" s="56">
        <v>0.08</v>
      </c>
      <c r="AJ36" s="56">
        <v>0.23</v>
      </c>
      <c r="AK36" s="56">
        <v>0.35</v>
      </c>
      <c r="AL36" s="56">
        <v>0</v>
      </c>
      <c r="AM36" s="56">
        <v>10.52</v>
      </c>
      <c r="AN36" s="56">
        <v>3.71</v>
      </c>
      <c r="AO36" s="56">
        <v>6.45</v>
      </c>
      <c r="AP36" s="56">
        <v>1.5</v>
      </c>
      <c r="AQ36" s="56">
        <v>3.13</v>
      </c>
      <c r="AR36" s="56">
        <v>1.78</v>
      </c>
      <c r="AS36" s="56">
        <v>0.24</v>
      </c>
      <c r="AT36" s="56">
        <v>1.39</v>
      </c>
      <c r="AU36" s="56">
        <v>0.31</v>
      </c>
      <c r="AV36" s="56">
        <v>2.8</v>
      </c>
      <c r="AW36" s="56">
        <v>5.85</v>
      </c>
      <c r="AX36" s="56">
        <v>3.96</v>
      </c>
      <c r="AY36" s="56">
        <v>0.99</v>
      </c>
      <c r="AZ36" s="56">
        <v>1.19</v>
      </c>
      <c r="BA36" s="56">
        <v>1.99</v>
      </c>
      <c r="BB36" s="56">
        <v>-0.04</v>
      </c>
      <c r="BC36" s="56">
        <v>0.22</v>
      </c>
      <c r="BD36" s="56">
        <f t="shared" si="1"/>
        <v>-13.86</v>
      </c>
    </row>
    <row r="37" spans="1:56" ht="18.75" customHeight="1" thickBot="1" x14ac:dyDescent="0.3">
      <c r="A37" s="56">
        <v>2011</v>
      </c>
      <c r="B37" s="56">
        <v>3</v>
      </c>
      <c r="C37" s="59">
        <v>3.68</v>
      </c>
      <c r="D37" s="60">
        <v>4.21</v>
      </c>
      <c r="E37" s="60">
        <v>5.38</v>
      </c>
      <c r="F37" s="60">
        <v>4.5999999999999996</v>
      </c>
      <c r="G37" s="60">
        <v>4.05</v>
      </c>
      <c r="H37" s="60">
        <v>3.29</v>
      </c>
      <c r="I37" s="60">
        <v>3.45</v>
      </c>
      <c r="J37" s="60">
        <v>3.61</v>
      </c>
      <c r="K37" s="60">
        <v>3.21</v>
      </c>
      <c r="L37" s="60">
        <v>12.44</v>
      </c>
      <c r="M37" s="60">
        <v>7.29</v>
      </c>
      <c r="N37" s="60">
        <v>9.67</v>
      </c>
      <c r="O37" s="60">
        <v>4.88</v>
      </c>
      <c r="P37" s="60">
        <v>6.49</v>
      </c>
      <c r="Q37" s="60">
        <v>5.15</v>
      </c>
      <c r="R37" s="60">
        <v>3.47</v>
      </c>
      <c r="S37" s="60">
        <v>4.68</v>
      </c>
      <c r="T37" s="60">
        <v>3.42</v>
      </c>
      <c r="U37" s="60">
        <v>6.27</v>
      </c>
      <c r="V37" s="60">
        <v>7.8</v>
      </c>
      <c r="W37" s="60">
        <v>7.31</v>
      </c>
      <c r="X37" s="60">
        <v>4.32</v>
      </c>
      <c r="Y37" s="60">
        <v>4.3</v>
      </c>
      <c r="Z37" s="60">
        <v>5.25</v>
      </c>
      <c r="AA37" s="60">
        <v>3.35</v>
      </c>
      <c r="AB37" s="60">
        <v>3.54</v>
      </c>
      <c r="AC37" s="60"/>
      <c r="AD37" s="64">
        <v>0.47</v>
      </c>
      <c r="AE37" s="56">
        <v>1</v>
      </c>
      <c r="AF37" s="56">
        <v>2.17</v>
      </c>
      <c r="AG37" s="56">
        <v>1.39</v>
      </c>
      <c r="AH37" s="56">
        <v>0.84</v>
      </c>
      <c r="AI37" s="56">
        <v>0.08</v>
      </c>
      <c r="AJ37" s="56">
        <v>0.24</v>
      </c>
      <c r="AK37" s="56">
        <v>0.4</v>
      </c>
      <c r="AL37" s="56">
        <v>0</v>
      </c>
      <c r="AM37" s="56">
        <v>9.23</v>
      </c>
      <c r="AN37" s="56">
        <v>4.08</v>
      </c>
      <c r="AO37" s="56">
        <v>6.46</v>
      </c>
      <c r="AP37" s="56">
        <v>1.67</v>
      </c>
      <c r="AQ37" s="56">
        <v>3.28</v>
      </c>
      <c r="AR37" s="56">
        <v>1.94</v>
      </c>
      <c r="AS37" s="56">
        <v>0.26</v>
      </c>
      <c r="AT37" s="56">
        <v>1.47</v>
      </c>
      <c r="AU37" s="56">
        <v>0.21</v>
      </c>
      <c r="AV37" s="56">
        <v>3.06</v>
      </c>
      <c r="AW37" s="56">
        <v>4.59</v>
      </c>
      <c r="AX37" s="56">
        <v>4.0999999999999996</v>
      </c>
      <c r="AY37" s="56">
        <v>1.1100000000000001</v>
      </c>
      <c r="AZ37" s="56">
        <v>1.0900000000000001</v>
      </c>
      <c r="BA37" s="56">
        <v>2.04</v>
      </c>
      <c r="BB37" s="56">
        <v>0.14000000000000001</v>
      </c>
      <c r="BC37" s="56">
        <v>0.33</v>
      </c>
      <c r="BD37" s="56">
        <f t="shared" si="1"/>
        <v>-12.44</v>
      </c>
    </row>
    <row r="38" spans="1:56" ht="18.75" customHeight="1" thickBot="1" x14ac:dyDescent="0.3">
      <c r="A38" s="56">
        <v>2011</v>
      </c>
      <c r="B38" s="56">
        <v>2</v>
      </c>
      <c r="C38" s="61">
        <v>3.68</v>
      </c>
      <c r="D38" s="58">
        <v>4.21</v>
      </c>
      <c r="E38" s="58">
        <v>5.48</v>
      </c>
      <c r="F38" s="58">
        <v>4.5999999999999996</v>
      </c>
      <c r="G38" s="58">
        <v>4.05</v>
      </c>
      <c r="H38" s="58">
        <v>3.23</v>
      </c>
      <c r="I38" s="58">
        <v>3.41</v>
      </c>
      <c r="J38" s="58">
        <v>3.6</v>
      </c>
      <c r="K38" s="58">
        <v>3.2</v>
      </c>
      <c r="L38" s="58">
        <v>11.4</v>
      </c>
      <c r="M38" s="58">
        <v>7.39</v>
      </c>
      <c r="N38" s="58">
        <v>9.1</v>
      </c>
      <c r="O38" s="58">
        <v>4.74</v>
      </c>
      <c r="P38" s="58">
        <v>6.17</v>
      </c>
      <c r="Q38" s="58">
        <v>5.15</v>
      </c>
      <c r="R38" s="58">
        <v>3.45</v>
      </c>
      <c r="S38" s="58">
        <v>4.5999999999999996</v>
      </c>
      <c r="T38" s="58">
        <v>3.41</v>
      </c>
      <c r="U38" s="58">
        <v>6.26</v>
      </c>
      <c r="V38" s="58">
        <v>7.34</v>
      </c>
      <c r="W38" s="58">
        <v>7.03</v>
      </c>
      <c r="X38" s="58">
        <v>4.24</v>
      </c>
      <c r="Y38" s="58">
        <v>4.26</v>
      </c>
      <c r="Z38" s="58">
        <v>5.26</v>
      </c>
      <c r="AA38" s="58">
        <v>3.41</v>
      </c>
      <c r="AB38" s="58">
        <v>3.77</v>
      </c>
      <c r="AC38" s="58"/>
      <c r="AD38" s="64">
        <v>0.48</v>
      </c>
      <c r="AE38" s="56">
        <v>1.01</v>
      </c>
      <c r="AF38" s="56">
        <v>2.2799999999999998</v>
      </c>
      <c r="AG38" s="56">
        <v>1.4</v>
      </c>
      <c r="AH38" s="56">
        <v>0.85</v>
      </c>
      <c r="AI38" s="56">
        <v>0.03</v>
      </c>
      <c r="AJ38" s="56">
        <v>0.21</v>
      </c>
      <c r="AK38" s="56">
        <v>0.4</v>
      </c>
      <c r="AL38" s="56">
        <v>0</v>
      </c>
      <c r="AM38" s="56">
        <v>8.1999999999999993</v>
      </c>
      <c r="AN38" s="56">
        <v>4.1900000000000004</v>
      </c>
      <c r="AO38" s="56">
        <v>5.9</v>
      </c>
      <c r="AP38" s="56">
        <v>1.54</v>
      </c>
      <c r="AQ38" s="56">
        <v>2.97</v>
      </c>
      <c r="AR38" s="56">
        <v>1.95</v>
      </c>
      <c r="AS38" s="56">
        <v>0.25</v>
      </c>
      <c r="AT38" s="56">
        <v>1.4</v>
      </c>
      <c r="AU38" s="56">
        <v>0.21</v>
      </c>
      <c r="AV38" s="56">
        <v>3.06</v>
      </c>
      <c r="AW38" s="56">
        <v>4.1399999999999997</v>
      </c>
      <c r="AX38" s="56">
        <v>3.83</v>
      </c>
      <c r="AY38" s="56">
        <v>1.04</v>
      </c>
      <c r="AZ38" s="56">
        <v>1.06</v>
      </c>
      <c r="BA38" s="56">
        <v>2.06</v>
      </c>
      <c r="BB38" s="56">
        <v>0.21</v>
      </c>
      <c r="BC38" s="56">
        <v>0.56999999999999995</v>
      </c>
      <c r="BD38" s="56">
        <f t="shared" si="1"/>
        <v>-11.4</v>
      </c>
    </row>
    <row r="39" spans="1:56" ht="18.75" customHeight="1" thickBot="1" x14ac:dyDescent="0.3">
      <c r="A39" s="56">
        <v>2011</v>
      </c>
      <c r="B39" s="56">
        <v>1</v>
      </c>
      <c r="C39" s="59">
        <v>3.54</v>
      </c>
      <c r="D39" s="60">
        <v>4.1399999999999997</v>
      </c>
      <c r="E39" s="60">
        <v>5.56</v>
      </c>
      <c r="F39" s="60">
        <v>4.5999999999999996</v>
      </c>
      <c r="G39" s="60">
        <v>3.98</v>
      </c>
      <c r="H39" s="60">
        <v>3.05</v>
      </c>
      <c r="I39" s="60">
        <v>3.27</v>
      </c>
      <c r="J39" s="60">
        <v>3.44</v>
      </c>
      <c r="K39" s="60">
        <v>3.02</v>
      </c>
      <c r="L39" s="60">
        <v>11.73</v>
      </c>
      <c r="M39" s="60">
        <v>7.7</v>
      </c>
      <c r="N39" s="60">
        <v>8.75</v>
      </c>
      <c r="O39" s="60">
        <v>4.7300000000000004</v>
      </c>
      <c r="P39" s="60">
        <v>5.38</v>
      </c>
      <c r="Q39" s="60">
        <v>5.15</v>
      </c>
      <c r="R39" s="60">
        <v>3.3</v>
      </c>
      <c r="S39" s="60">
        <v>4.51</v>
      </c>
      <c r="T39" s="60">
        <v>3.23</v>
      </c>
      <c r="U39" s="60">
        <v>6.26</v>
      </c>
      <c r="V39" s="60">
        <v>6.95</v>
      </c>
      <c r="W39" s="60">
        <v>6.66</v>
      </c>
      <c r="X39" s="60">
        <v>4.16</v>
      </c>
      <c r="Y39" s="60">
        <v>4.29</v>
      </c>
      <c r="Z39" s="60">
        <v>5.38</v>
      </c>
      <c r="AA39" s="60">
        <v>3.28</v>
      </c>
      <c r="AB39" s="60">
        <v>3.61</v>
      </c>
      <c r="AC39" s="60"/>
      <c r="AD39" s="64">
        <v>0.52</v>
      </c>
      <c r="AE39" s="56">
        <v>1.1200000000000001</v>
      </c>
      <c r="AF39" s="56">
        <v>2.54</v>
      </c>
      <c r="AG39" s="56">
        <v>1.58</v>
      </c>
      <c r="AH39" s="56">
        <v>0.96</v>
      </c>
      <c r="AI39" s="56">
        <v>0.03</v>
      </c>
      <c r="AJ39" s="56">
        <v>0.25</v>
      </c>
      <c r="AK39" s="56">
        <v>0.42</v>
      </c>
      <c r="AL39" s="56">
        <v>0</v>
      </c>
      <c r="AM39" s="56">
        <v>8.7100000000000009</v>
      </c>
      <c r="AN39" s="56">
        <v>4.68</v>
      </c>
      <c r="AO39" s="56">
        <v>5.73</v>
      </c>
      <c r="AP39" s="56">
        <v>1.71</v>
      </c>
      <c r="AQ39" s="56">
        <v>2.36</v>
      </c>
      <c r="AR39" s="56">
        <v>2.13</v>
      </c>
      <c r="AS39" s="56">
        <v>0.28000000000000003</v>
      </c>
      <c r="AT39" s="56">
        <v>1.49</v>
      </c>
      <c r="AU39" s="56">
        <v>0.21</v>
      </c>
      <c r="AV39" s="56">
        <v>3.24</v>
      </c>
      <c r="AW39" s="56">
        <v>3.93</v>
      </c>
      <c r="AX39" s="56">
        <v>3.64</v>
      </c>
      <c r="AY39" s="56">
        <v>1.1399999999999999</v>
      </c>
      <c r="AZ39" s="56">
        <v>1.27</v>
      </c>
      <c r="BA39" s="56">
        <v>2.36</v>
      </c>
      <c r="BB39" s="56">
        <v>0.26</v>
      </c>
      <c r="BC39" s="56">
        <v>0.59</v>
      </c>
      <c r="BD39" s="56">
        <f t="shared" si="1"/>
        <v>-11.73</v>
      </c>
    </row>
    <row r="40" spans="1:56" ht="18.75" customHeight="1" thickBot="1" x14ac:dyDescent="0.3">
      <c r="A40" s="56">
        <v>2010</v>
      </c>
      <c r="B40" s="56">
        <v>12</v>
      </c>
      <c r="C40" s="61">
        <v>3.43</v>
      </c>
      <c r="D40" s="58">
        <v>3.99</v>
      </c>
      <c r="E40" s="58">
        <v>5.76</v>
      </c>
      <c r="F40" s="58">
        <v>4.5999999999999996</v>
      </c>
      <c r="G40" s="58">
        <v>3.89</v>
      </c>
      <c r="H40" s="58">
        <v>3.01</v>
      </c>
      <c r="I40" s="58">
        <v>3.19</v>
      </c>
      <c r="J40" s="58">
        <v>3.34</v>
      </c>
      <c r="K40" s="58">
        <v>2.91</v>
      </c>
      <c r="L40" s="58">
        <v>12.01</v>
      </c>
      <c r="M40" s="58">
        <v>7.92</v>
      </c>
      <c r="N40" s="58">
        <v>8.4499999999999993</v>
      </c>
      <c r="O40" s="58">
        <v>4.5999999999999996</v>
      </c>
      <c r="P40" s="58">
        <v>7.55</v>
      </c>
      <c r="Q40" s="58">
        <v>5.15</v>
      </c>
      <c r="R40" s="58">
        <v>3.32</v>
      </c>
      <c r="S40" s="58">
        <v>4.42</v>
      </c>
      <c r="T40" s="58">
        <v>3.16</v>
      </c>
      <c r="U40" s="58">
        <v>5.98</v>
      </c>
      <c r="V40" s="58">
        <v>6.53</v>
      </c>
      <c r="W40" s="58">
        <v>7.09</v>
      </c>
      <c r="X40" s="58">
        <v>4.0599999999999996</v>
      </c>
      <c r="Y40" s="58">
        <v>4.1100000000000003</v>
      </c>
      <c r="Z40" s="58">
        <v>5.38</v>
      </c>
      <c r="AA40" s="58">
        <v>3.21</v>
      </c>
      <c r="AB40" s="58">
        <v>3.34</v>
      </c>
      <c r="AC40" s="58"/>
      <c r="AD40" s="64">
        <v>0.52</v>
      </c>
      <c r="AE40" s="56">
        <v>1.08</v>
      </c>
      <c r="AF40" s="56">
        <v>2.85</v>
      </c>
      <c r="AG40" s="56">
        <v>1.69</v>
      </c>
      <c r="AH40" s="56">
        <v>0.98</v>
      </c>
      <c r="AI40" s="56">
        <v>0.1</v>
      </c>
      <c r="AJ40" s="56">
        <v>0.28000000000000003</v>
      </c>
      <c r="AK40" s="56">
        <v>0.43</v>
      </c>
      <c r="AL40" s="56">
        <v>0</v>
      </c>
      <c r="AM40" s="56">
        <v>9.1</v>
      </c>
      <c r="AN40" s="56">
        <v>5.01</v>
      </c>
      <c r="AO40" s="56">
        <v>5.54</v>
      </c>
      <c r="AP40" s="56">
        <v>1.69</v>
      </c>
      <c r="AQ40" s="56">
        <v>4.6399999999999997</v>
      </c>
      <c r="AR40" s="56">
        <v>2.2400000000000002</v>
      </c>
      <c r="AS40" s="56">
        <v>0.41</v>
      </c>
      <c r="AT40" s="56">
        <v>1.51</v>
      </c>
      <c r="AU40" s="56">
        <v>0.25</v>
      </c>
      <c r="AV40" s="56">
        <v>3.07</v>
      </c>
      <c r="AW40" s="56">
        <v>3.62</v>
      </c>
      <c r="AX40" s="56">
        <v>4.18</v>
      </c>
      <c r="AY40" s="56">
        <v>1.1499999999999999</v>
      </c>
      <c r="AZ40" s="56">
        <v>1.2</v>
      </c>
      <c r="BA40" s="56">
        <v>2.4700000000000002</v>
      </c>
      <c r="BB40" s="56">
        <v>0.3</v>
      </c>
      <c r="BC40" s="56">
        <v>0.43</v>
      </c>
      <c r="BD40" s="56">
        <f t="shared" si="1"/>
        <v>-12.01</v>
      </c>
    </row>
    <row r="41" spans="1:56" ht="18.75" customHeight="1" thickBot="1" x14ac:dyDescent="0.3">
      <c r="A41" s="56">
        <v>2010</v>
      </c>
      <c r="B41" s="56">
        <v>11</v>
      </c>
      <c r="C41" s="59">
        <v>3.01</v>
      </c>
      <c r="D41" s="60">
        <v>3.48</v>
      </c>
      <c r="E41" s="60">
        <v>5.74</v>
      </c>
      <c r="F41" s="60">
        <v>4.5999999999999996</v>
      </c>
      <c r="G41" s="60">
        <v>3.59</v>
      </c>
      <c r="H41" s="60">
        <v>2.65</v>
      </c>
      <c r="I41" s="60">
        <v>2.82</v>
      </c>
      <c r="J41" s="60">
        <v>3</v>
      </c>
      <c r="K41" s="60">
        <v>2.5299999999999998</v>
      </c>
      <c r="L41" s="60">
        <v>11.52</v>
      </c>
      <c r="M41" s="60">
        <v>7.38</v>
      </c>
      <c r="N41" s="60">
        <v>8.2200000000000006</v>
      </c>
      <c r="O41" s="60">
        <v>4.18</v>
      </c>
      <c r="P41" s="60">
        <v>8.99</v>
      </c>
      <c r="Q41" s="60">
        <v>5.15</v>
      </c>
      <c r="R41" s="60">
        <v>2.94</v>
      </c>
      <c r="S41" s="60">
        <v>4.12</v>
      </c>
      <c r="T41" s="60">
        <v>2.79</v>
      </c>
      <c r="U41" s="60">
        <v>5.82</v>
      </c>
      <c r="V41" s="60">
        <v>6.91</v>
      </c>
      <c r="W41" s="60">
        <v>7.04</v>
      </c>
      <c r="X41" s="60">
        <v>3.8</v>
      </c>
      <c r="Y41" s="60">
        <v>3.77</v>
      </c>
      <c r="Z41" s="60">
        <v>4.6900000000000004</v>
      </c>
      <c r="AA41" s="60">
        <v>2.86</v>
      </c>
      <c r="AB41" s="60">
        <v>3.03</v>
      </c>
      <c r="AC41" s="60"/>
      <c r="AD41" s="64">
        <v>0.48</v>
      </c>
      <c r="AE41" s="56">
        <v>0.95</v>
      </c>
      <c r="AF41" s="56">
        <v>3.21</v>
      </c>
      <c r="AG41" s="56">
        <v>2.0699999999999998</v>
      </c>
      <c r="AH41" s="56">
        <v>1.06</v>
      </c>
      <c r="AI41" s="56">
        <v>0.12</v>
      </c>
      <c r="AJ41" s="56">
        <v>0.28999999999999998</v>
      </c>
      <c r="AK41" s="56">
        <v>0.47</v>
      </c>
      <c r="AL41" s="56">
        <v>0</v>
      </c>
      <c r="AM41" s="56">
        <v>8.99</v>
      </c>
      <c r="AN41" s="56">
        <v>4.8499999999999996</v>
      </c>
      <c r="AO41" s="56">
        <v>5.69</v>
      </c>
      <c r="AP41" s="56">
        <v>1.65</v>
      </c>
      <c r="AQ41" s="56">
        <v>6.46</v>
      </c>
      <c r="AR41" s="56">
        <v>2.62</v>
      </c>
      <c r="AS41" s="56">
        <v>0.41</v>
      </c>
      <c r="AT41" s="56">
        <v>1.59</v>
      </c>
      <c r="AU41" s="56">
        <v>0.26</v>
      </c>
      <c r="AV41" s="56">
        <v>3.29</v>
      </c>
      <c r="AW41" s="56">
        <v>4.38</v>
      </c>
      <c r="AX41" s="56">
        <v>4.51</v>
      </c>
      <c r="AY41" s="56">
        <v>1.27</v>
      </c>
      <c r="AZ41" s="56">
        <v>1.24</v>
      </c>
      <c r="BA41" s="56">
        <v>2.16</v>
      </c>
      <c r="BB41" s="56">
        <v>0.33</v>
      </c>
      <c r="BC41" s="56">
        <v>0.5</v>
      </c>
      <c r="BD41" s="56">
        <f t="shared" si="1"/>
        <v>-11.52</v>
      </c>
    </row>
    <row r="42" spans="1:56" ht="18.75" customHeight="1" thickBot="1" x14ac:dyDescent="0.3">
      <c r="A42" s="56">
        <v>2010</v>
      </c>
      <c r="B42" s="56">
        <v>10</v>
      </c>
      <c r="C42" s="61">
        <v>2.82</v>
      </c>
      <c r="D42" s="58">
        <v>3.21</v>
      </c>
      <c r="E42" s="58">
        <v>5.82</v>
      </c>
      <c r="F42" s="58">
        <v>4.5999999999999996</v>
      </c>
      <c r="G42" s="58">
        <v>3.43</v>
      </c>
      <c r="H42" s="58">
        <v>2.46</v>
      </c>
      <c r="I42" s="58">
        <v>2.63</v>
      </c>
      <c r="J42" s="58">
        <v>2.72</v>
      </c>
      <c r="K42" s="58">
        <v>2.35</v>
      </c>
      <c r="L42" s="58">
        <v>9.57</v>
      </c>
      <c r="M42" s="58">
        <v>6.87</v>
      </c>
      <c r="N42" s="58">
        <v>6.42</v>
      </c>
      <c r="O42" s="58">
        <v>3.8</v>
      </c>
      <c r="P42" s="58">
        <v>9.24</v>
      </c>
      <c r="Q42" s="58">
        <v>5.15</v>
      </c>
      <c r="R42" s="58">
        <v>2.73</v>
      </c>
      <c r="S42" s="58">
        <v>3.9</v>
      </c>
      <c r="T42" s="58">
        <v>2.58</v>
      </c>
      <c r="U42" s="58">
        <v>5.53</v>
      </c>
      <c r="V42" s="58">
        <v>6.05</v>
      </c>
      <c r="W42" s="58">
        <v>7.02</v>
      </c>
      <c r="X42" s="58">
        <v>3.67</v>
      </c>
      <c r="Y42" s="58">
        <v>3.56</v>
      </c>
      <c r="Z42" s="58">
        <v>4.04</v>
      </c>
      <c r="AA42" s="58">
        <v>2.64</v>
      </c>
      <c r="AB42" s="58">
        <v>2.8</v>
      </c>
      <c r="AC42" s="58"/>
      <c r="AD42" s="64">
        <v>0.47</v>
      </c>
      <c r="AE42" s="56">
        <v>0.86</v>
      </c>
      <c r="AF42" s="56">
        <v>3.47</v>
      </c>
      <c r="AG42" s="56">
        <v>2.25</v>
      </c>
      <c r="AH42" s="56">
        <v>1.08</v>
      </c>
      <c r="AI42" s="56">
        <v>0.11</v>
      </c>
      <c r="AJ42" s="56">
        <v>0.28000000000000003</v>
      </c>
      <c r="AK42" s="56">
        <v>0.37</v>
      </c>
      <c r="AL42" s="56">
        <v>0</v>
      </c>
      <c r="AM42" s="56">
        <v>7.22</v>
      </c>
      <c r="AN42" s="56">
        <v>4.5199999999999996</v>
      </c>
      <c r="AO42" s="56">
        <v>4.07</v>
      </c>
      <c r="AP42" s="56">
        <v>1.45</v>
      </c>
      <c r="AQ42" s="56">
        <v>6.89</v>
      </c>
      <c r="AR42" s="56">
        <v>2.8</v>
      </c>
      <c r="AS42" s="56">
        <v>0.38</v>
      </c>
      <c r="AT42" s="56">
        <v>1.55</v>
      </c>
      <c r="AU42" s="56">
        <v>0.23</v>
      </c>
      <c r="AV42" s="56">
        <v>3.18</v>
      </c>
      <c r="AW42" s="56">
        <v>3.7</v>
      </c>
      <c r="AX42" s="56">
        <v>4.67</v>
      </c>
      <c r="AY42" s="56">
        <v>1.32</v>
      </c>
      <c r="AZ42" s="56">
        <v>1.21</v>
      </c>
      <c r="BA42" s="56">
        <v>1.69</v>
      </c>
      <c r="BB42" s="56">
        <v>0.28999999999999998</v>
      </c>
      <c r="BC42" s="56">
        <v>0.45</v>
      </c>
      <c r="BD42" s="56">
        <f t="shared" si="1"/>
        <v>-9.57</v>
      </c>
    </row>
    <row r="43" spans="1:56" ht="18.75" customHeight="1" thickBot="1" x14ac:dyDescent="0.3">
      <c r="A43" s="56">
        <v>2010</v>
      </c>
      <c r="B43" s="56">
        <v>9</v>
      </c>
      <c r="C43" s="59">
        <v>2.8</v>
      </c>
      <c r="D43" s="60">
        <v>3.12</v>
      </c>
      <c r="E43" s="60">
        <v>5.9</v>
      </c>
      <c r="F43" s="60">
        <v>4.5999999999999996</v>
      </c>
      <c r="G43" s="60">
        <v>3.34</v>
      </c>
      <c r="H43" s="60">
        <v>2.4</v>
      </c>
      <c r="I43" s="60">
        <v>2.58</v>
      </c>
      <c r="J43" s="60">
        <v>2.68</v>
      </c>
      <c r="K43" s="60">
        <v>2.2999999999999998</v>
      </c>
      <c r="L43" s="60">
        <v>11.34</v>
      </c>
      <c r="M43" s="60">
        <v>7.04</v>
      </c>
      <c r="N43" s="60">
        <v>6.14</v>
      </c>
      <c r="O43" s="60">
        <v>3.86</v>
      </c>
      <c r="P43" s="60">
        <v>9.9700000000000006</v>
      </c>
      <c r="Q43" s="60">
        <v>5.15</v>
      </c>
      <c r="R43" s="60">
        <v>2.67</v>
      </c>
      <c r="S43" s="60">
        <v>3.9</v>
      </c>
      <c r="T43" s="60">
        <v>2.52</v>
      </c>
      <c r="U43" s="60">
        <v>5.49</v>
      </c>
      <c r="V43" s="60">
        <v>6.08</v>
      </c>
      <c r="W43" s="60">
        <v>7.14</v>
      </c>
      <c r="X43" s="60">
        <v>3.59</v>
      </c>
      <c r="Y43" s="60">
        <v>3.64</v>
      </c>
      <c r="Z43" s="60">
        <v>4.09</v>
      </c>
      <c r="AA43" s="60">
        <v>2.5299999999999998</v>
      </c>
      <c r="AB43" s="60">
        <v>2.84</v>
      </c>
      <c r="AC43" s="60"/>
      <c r="AD43" s="64">
        <v>0.5</v>
      </c>
      <c r="AE43" s="56">
        <v>0.82</v>
      </c>
      <c r="AF43" s="56">
        <v>3.6</v>
      </c>
      <c r="AG43" s="56">
        <v>2.2999999999999998</v>
      </c>
      <c r="AH43" s="56">
        <v>1.04</v>
      </c>
      <c r="AI43" s="56">
        <v>0.1</v>
      </c>
      <c r="AJ43" s="56">
        <v>0.28000000000000003</v>
      </c>
      <c r="AK43" s="56">
        <v>0.38</v>
      </c>
      <c r="AL43" s="56">
        <v>0</v>
      </c>
      <c r="AM43" s="56">
        <v>9.0399999999999991</v>
      </c>
      <c r="AN43" s="56">
        <v>4.74</v>
      </c>
      <c r="AO43" s="56">
        <v>3.84</v>
      </c>
      <c r="AP43" s="56">
        <v>1.56</v>
      </c>
      <c r="AQ43" s="56">
        <v>7.67</v>
      </c>
      <c r="AR43" s="56">
        <v>2.85</v>
      </c>
      <c r="AS43" s="56">
        <v>0.37</v>
      </c>
      <c r="AT43" s="56">
        <v>1.6</v>
      </c>
      <c r="AU43" s="56">
        <v>0.22</v>
      </c>
      <c r="AV43" s="56">
        <v>3.19</v>
      </c>
      <c r="AW43" s="56">
        <v>3.78</v>
      </c>
      <c r="AX43" s="56">
        <v>4.84</v>
      </c>
      <c r="AY43" s="56">
        <v>1.29</v>
      </c>
      <c r="AZ43" s="56">
        <v>1.34</v>
      </c>
      <c r="BA43" s="56">
        <v>1.79</v>
      </c>
      <c r="BB43" s="56">
        <v>0.23</v>
      </c>
      <c r="BC43" s="56">
        <v>0.54</v>
      </c>
      <c r="BD43" s="56">
        <f t="shared" si="1"/>
        <v>-11.34</v>
      </c>
    </row>
    <row r="44" spans="1:56" ht="18.75" customHeight="1" thickBot="1" x14ac:dyDescent="0.3">
      <c r="A44" s="56">
        <v>2010</v>
      </c>
      <c r="B44" s="56">
        <v>8</v>
      </c>
      <c r="C44" s="61">
        <v>2.77</v>
      </c>
      <c r="D44" s="58">
        <v>3.03</v>
      </c>
      <c r="E44" s="58">
        <v>5.99</v>
      </c>
      <c r="F44" s="58">
        <v>4.5999999999999996</v>
      </c>
      <c r="G44" s="58">
        <v>3.56</v>
      </c>
      <c r="H44" s="58">
        <v>2.4500000000000002</v>
      </c>
      <c r="I44" s="58">
        <v>2.62</v>
      </c>
      <c r="J44" s="58">
        <v>2.68</v>
      </c>
      <c r="K44" s="58">
        <v>2.35</v>
      </c>
      <c r="L44" s="58">
        <v>10.7</v>
      </c>
      <c r="M44" s="58">
        <v>7.07</v>
      </c>
      <c r="N44" s="58">
        <v>5.3</v>
      </c>
      <c r="O44" s="58">
        <v>3.8</v>
      </c>
      <c r="P44" s="58">
        <v>10</v>
      </c>
      <c r="Q44" s="58">
        <v>5.15</v>
      </c>
      <c r="R44" s="58">
        <v>2.65</v>
      </c>
      <c r="S44" s="58">
        <v>4.01</v>
      </c>
      <c r="T44" s="58">
        <v>2.56</v>
      </c>
      <c r="U44" s="58">
        <v>5.62</v>
      </c>
      <c r="V44" s="58">
        <v>5.31</v>
      </c>
      <c r="W44" s="58">
        <v>7.15</v>
      </c>
      <c r="X44" s="58">
        <v>3.73</v>
      </c>
      <c r="Y44" s="58">
        <v>3.67</v>
      </c>
      <c r="Z44" s="58">
        <v>4.04</v>
      </c>
      <c r="AA44" s="58">
        <v>2.4500000000000002</v>
      </c>
      <c r="AB44" s="58">
        <v>2.68</v>
      </c>
      <c r="AC44" s="58"/>
      <c r="AD44" s="64">
        <v>0.42</v>
      </c>
      <c r="AE44" s="56">
        <v>0.68</v>
      </c>
      <c r="AF44" s="56">
        <v>3.64</v>
      </c>
      <c r="AG44" s="56">
        <v>2.25</v>
      </c>
      <c r="AH44" s="56">
        <v>1.21</v>
      </c>
      <c r="AI44" s="56">
        <v>0.1</v>
      </c>
      <c r="AJ44" s="56">
        <v>0.27</v>
      </c>
      <c r="AK44" s="56">
        <v>0.33</v>
      </c>
      <c r="AL44" s="56">
        <v>0</v>
      </c>
      <c r="AM44" s="56">
        <v>8.35</v>
      </c>
      <c r="AN44" s="56">
        <v>4.72</v>
      </c>
      <c r="AO44" s="56">
        <v>2.95</v>
      </c>
      <c r="AP44" s="56">
        <v>1.45</v>
      </c>
      <c r="AQ44" s="56">
        <v>7.65</v>
      </c>
      <c r="AR44" s="56">
        <v>2.8</v>
      </c>
      <c r="AS44" s="56">
        <v>0.3</v>
      </c>
      <c r="AT44" s="56">
        <v>1.66</v>
      </c>
      <c r="AU44" s="56">
        <v>0.21</v>
      </c>
      <c r="AV44" s="56">
        <v>3.27</v>
      </c>
      <c r="AW44" s="56">
        <v>2.96</v>
      </c>
      <c r="AX44" s="56">
        <v>4.8</v>
      </c>
      <c r="AY44" s="56">
        <v>1.38</v>
      </c>
      <c r="AZ44" s="56">
        <v>1.32</v>
      </c>
      <c r="BA44" s="56">
        <v>1.69</v>
      </c>
      <c r="BB44" s="56">
        <v>0.1</v>
      </c>
      <c r="BC44" s="56">
        <v>0.33</v>
      </c>
      <c r="BD44" s="56">
        <f t="shared" si="1"/>
        <v>-10.7</v>
      </c>
    </row>
    <row r="45" spans="1:56" ht="18.75" customHeight="1" thickBot="1" x14ac:dyDescent="0.3">
      <c r="A45" s="56">
        <v>2010</v>
      </c>
      <c r="B45" s="56">
        <v>7</v>
      </c>
      <c r="C45" s="59">
        <v>3.07</v>
      </c>
      <c r="D45" s="60">
        <v>3.29</v>
      </c>
      <c r="E45" s="60">
        <v>6.05</v>
      </c>
      <c r="F45" s="60">
        <v>4.5999999999999996</v>
      </c>
      <c r="G45" s="60">
        <v>3.97</v>
      </c>
      <c r="H45" s="60">
        <v>2.72</v>
      </c>
      <c r="I45" s="60">
        <v>2.85</v>
      </c>
      <c r="J45" s="60">
        <v>2.99</v>
      </c>
      <c r="K45" s="60">
        <v>2.62</v>
      </c>
      <c r="L45" s="60">
        <v>10.34</v>
      </c>
      <c r="M45" s="60">
        <v>7.39</v>
      </c>
      <c r="N45" s="60">
        <v>5.32</v>
      </c>
      <c r="O45" s="60">
        <v>4.03</v>
      </c>
      <c r="P45" s="60">
        <v>10</v>
      </c>
      <c r="Q45" s="60">
        <v>5.15</v>
      </c>
      <c r="R45" s="60">
        <v>2.98</v>
      </c>
      <c r="S45" s="60">
        <v>4.13</v>
      </c>
      <c r="T45" s="60">
        <v>2.85</v>
      </c>
      <c r="U45" s="60">
        <v>5.84</v>
      </c>
      <c r="V45" s="60">
        <v>5.49</v>
      </c>
      <c r="W45" s="60">
        <v>7.18</v>
      </c>
      <c r="X45" s="60">
        <v>3.93</v>
      </c>
      <c r="Y45" s="60">
        <v>3.87</v>
      </c>
      <c r="Z45" s="60">
        <v>4.43</v>
      </c>
      <c r="AA45" s="60">
        <v>2.7</v>
      </c>
      <c r="AB45" s="60">
        <v>2.97</v>
      </c>
      <c r="AC45" s="60"/>
      <c r="AD45" s="64">
        <v>0.45</v>
      </c>
      <c r="AE45" s="56">
        <v>0.67</v>
      </c>
      <c r="AF45" s="56">
        <v>3.43</v>
      </c>
      <c r="AG45" s="56">
        <v>1.98</v>
      </c>
      <c r="AH45" s="56">
        <v>1.35</v>
      </c>
      <c r="AI45" s="56">
        <v>0.1</v>
      </c>
      <c r="AJ45" s="56">
        <v>0.23</v>
      </c>
      <c r="AK45" s="56">
        <v>0.37</v>
      </c>
      <c r="AL45" s="56">
        <v>0</v>
      </c>
      <c r="AM45" s="56">
        <v>7.72</v>
      </c>
      <c r="AN45" s="56">
        <v>4.7699999999999996</v>
      </c>
      <c r="AO45" s="56">
        <v>2.7</v>
      </c>
      <c r="AP45" s="56">
        <v>1.41</v>
      </c>
      <c r="AQ45" s="56">
        <v>7.38</v>
      </c>
      <c r="AR45" s="56">
        <v>2.5299999999999998</v>
      </c>
      <c r="AS45" s="56">
        <v>0.36</v>
      </c>
      <c r="AT45" s="56">
        <v>1.51</v>
      </c>
      <c r="AU45" s="56">
        <v>0.23</v>
      </c>
      <c r="AV45" s="56">
        <v>3.22</v>
      </c>
      <c r="AW45" s="56">
        <v>2.87</v>
      </c>
      <c r="AX45" s="56">
        <v>4.5599999999999996</v>
      </c>
      <c r="AY45" s="56">
        <v>1.31</v>
      </c>
      <c r="AZ45" s="56">
        <v>1.25</v>
      </c>
      <c r="BA45" s="56">
        <v>1.81</v>
      </c>
      <c r="BB45" s="56">
        <v>0.08</v>
      </c>
      <c r="BC45" s="56">
        <v>0.35</v>
      </c>
      <c r="BD45" s="56">
        <f t="shared" si="1"/>
        <v>-10.34</v>
      </c>
    </row>
    <row r="46" spans="1:56" ht="18.75" customHeight="1" thickBot="1" x14ac:dyDescent="0.3">
      <c r="A46" s="56">
        <v>2010</v>
      </c>
      <c r="B46" s="56">
        <v>6</v>
      </c>
      <c r="C46" s="61">
        <v>3.2</v>
      </c>
      <c r="D46" s="58">
        <v>3.47</v>
      </c>
      <c r="E46" s="58">
        <v>6.21</v>
      </c>
      <c r="F46" s="58">
        <v>4.5999999999999996</v>
      </c>
      <c r="G46" s="58">
        <v>4.26</v>
      </c>
      <c r="H46" s="58">
        <v>2.7</v>
      </c>
      <c r="I46" s="58">
        <v>2.92</v>
      </c>
      <c r="J46" s="58">
        <v>3.07</v>
      </c>
      <c r="K46" s="58">
        <v>2.54</v>
      </c>
      <c r="L46" s="58">
        <v>9.1</v>
      </c>
      <c r="M46" s="58">
        <v>7.6</v>
      </c>
      <c r="N46" s="58">
        <v>5.31</v>
      </c>
      <c r="O46" s="58">
        <v>4.0999999999999996</v>
      </c>
      <c r="P46" s="58">
        <v>10.119999999999999</v>
      </c>
      <c r="Q46" s="58">
        <v>5.15</v>
      </c>
      <c r="R46" s="58">
        <v>3.01</v>
      </c>
      <c r="S46" s="58">
        <v>4.13</v>
      </c>
      <c r="T46" s="58">
        <v>2.9</v>
      </c>
      <c r="U46" s="58">
        <v>5.87</v>
      </c>
      <c r="V46" s="58">
        <v>5.54</v>
      </c>
      <c r="W46" s="58">
        <v>7.1</v>
      </c>
      <c r="X46" s="58">
        <v>3.73</v>
      </c>
      <c r="Y46" s="58">
        <v>3.83</v>
      </c>
      <c r="Z46" s="58">
        <v>4.5599999999999996</v>
      </c>
      <c r="AA46" s="58">
        <v>2.61</v>
      </c>
      <c r="AB46" s="58">
        <v>3.14</v>
      </c>
      <c r="AC46" s="58"/>
      <c r="AD46" s="64">
        <v>0.66</v>
      </c>
      <c r="AE46" s="56">
        <v>0.93</v>
      </c>
      <c r="AF46" s="56">
        <v>3.67</v>
      </c>
      <c r="AG46" s="56">
        <v>2.06</v>
      </c>
      <c r="AH46" s="56">
        <v>1.72</v>
      </c>
      <c r="AI46" s="56">
        <v>0.16</v>
      </c>
      <c r="AJ46" s="56">
        <v>0.38</v>
      </c>
      <c r="AK46" s="56">
        <v>0.53</v>
      </c>
      <c r="AL46" s="56">
        <v>0</v>
      </c>
      <c r="AM46" s="56">
        <v>6.56</v>
      </c>
      <c r="AN46" s="56">
        <v>5.0599999999999996</v>
      </c>
      <c r="AO46" s="56">
        <v>2.77</v>
      </c>
      <c r="AP46" s="56">
        <v>1.56</v>
      </c>
      <c r="AQ46" s="56">
        <v>7.58</v>
      </c>
      <c r="AR46" s="56">
        <v>2.61</v>
      </c>
      <c r="AS46" s="56">
        <v>0.47</v>
      </c>
      <c r="AT46" s="56">
        <v>1.59</v>
      </c>
      <c r="AU46" s="56">
        <v>0.36</v>
      </c>
      <c r="AV46" s="56">
        <v>3.33</v>
      </c>
      <c r="AW46" s="56">
        <v>3</v>
      </c>
      <c r="AX46" s="56">
        <v>4.5599999999999996</v>
      </c>
      <c r="AY46" s="56">
        <v>1.19</v>
      </c>
      <c r="AZ46" s="56">
        <v>1.29</v>
      </c>
      <c r="BA46" s="56">
        <v>2.02</v>
      </c>
      <c r="BB46" s="56">
        <v>7.0000000000000007E-2</v>
      </c>
      <c r="BC46" s="56">
        <v>0.6</v>
      </c>
      <c r="BD46" s="56">
        <f t="shared" si="1"/>
        <v>-9.1</v>
      </c>
    </row>
    <row r="47" spans="1:56" ht="18.75" customHeight="1" thickBot="1" x14ac:dyDescent="0.3">
      <c r="A47" s="56">
        <v>2010</v>
      </c>
      <c r="B47" s="56">
        <v>5</v>
      </c>
      <c r="C47" s="59">
        <v>3.21</v>
      </c>
      <c r="D47" s="60">
        <v>3.31</v>
      </c>
      <c r="E47" s="60">
        <v>6.13</v>
      </c>
      <c r="F47" s="60">
        <v>4.5999999999999996</v>
      </c>
      <c r="G47" s="60">
        <v>4.0999999999999996</v>
      </c>
      <c r="H47" s="60">
        <v>2.93</v>
      </c>
      <c r="I47" s="60">
        <v>3.03</v>
      </c>
      <c r="J47" s="60">
        <v>3.08</v>
      </c>
      <c r="K47" s="60">
        <v>2.73</v>
      </c>
      <c r="L47" s="60">
        <v>7.97</v>
      </c>
      <c r="M47" s="60">
        <v>7.07</v>
      </c>
      <c r="N47" s="60">
        <v>4.8600000000000003</v>
      </c>
      <c r="O47" s="60">
        <v>3.99</v>
      </c>
      <c r="P47" s="60">
        <v>10.130000000000001</v>
      </c>
      <c r="Q47" s="60">
        <v>5.15</v>
      </c>
      <c r="R47" s="60">
        <v>3.17</v>
      </c>
      <c r="S47" s="60">
        <v>4.1399999999999997</v>
      </c>
      <c r="T47" s="60">
        <v>3.02</v>
      </c>
      <c r="U47" s="60">
        <v>5.72</v>
      </c>
      <c r="V47" s="60">
        <v>5.0199999999999996</v>
      </c>
      <c r="W47" s="60">
        <v>7.27</v>
      </c>
      <c r="X47" s="60">
        <v>3.82</v>
      </c>
      <c r="Y47" s="60">
        <v>3.82</v>
      </c>
      <c r="Z47" s="60">
        <v>4.08</v>
      </c>
      <c r="AA47" s="60">
        <v>2.73</v>
      </c>
      <c r="AB47" s="60">
        <v>3.6</v>
      </c>
      <c r="AC47" s="60"/>
      <c r="AD47" s="64">
        <v>0.48</v>
      </c>
      <c r="AE47" s="56">
        <v>0.57999999999999996</v>
      </c>
      <c r="AF47" s="56">
        <v>3.4</v>
      </c>
      <c r="AG47" s="56">
        <v>1.87</v>
      </c>
      <c r="AH47" s="56">
        <v>1.37</v>
      </c>
      <c r="AI47" s="56">
        <v>0.2</v>
      </c>
      <c r="AJ47" s="56">
        <v>0.3</v>
      </c>
      <c r="AK47" s="56">
        <v>0.35</v>
      </c>
      <c r="AL47" s="56">
        <v>0</v>
      </c>
      <c r="AM47" s="56">
        <v>5.24</v>
      </c>
      <c r="AN47" s="56">
        <v>4.34</v>
      </c>
      <c r="AO47" s="56">
        <v>2.13</v>
      </c>
      <c r="AP47" s="56">
        <v>1.26</v>
      </c>
      <c r="AQ47" s="56">
        <v>7.4</v>
      </c>
      <c r="AR47" s="56">
        <v>2.42</v>
      </c>
      <c r="AS47" s="56">
        <v>0.44</v>
      </c>
      <c r="AT47" s="56">
        <v>1.41</v>
      </c>
      <c r="AU47" s="56">
        <v>0.28999999999999998</v>
      </c>
      <c r="AV47" s="56">
        <v>2.99</v>
      </c>
      <c r="AW47" s="56">
        <v>2.29</v>
      </c>
      <c r="AX47" s="56">
        <v>4.54</v>
      </c>
      <c r="AY47" s="56">
        <v>1.0900000000000001</v>
      </c>
      <c r="AZ47" s="56">
        <v>1.0900000000000001</v>
      </c>
      <c r="BA47" s="56">
        <v>1.35</v>
      </c>
      <c r="BB47" s="56">
        <v>0</v>
      </c>
      <c r="BC47" s="56">
        <v>0.87</v>
      </c>
      <c r="BD47" s="56">
        <f t="shared" si="1"/>
        <v>-7.97</v>
      </c>
    </row>
    <row r="48" spans="1:56" ht="18.75" customHeight="1" thickBot="1" x14ac:dyDescent="0.3">
      <c r="A48" s="56">
        <v>2010</v>
      </c>
      <c r="B48" s="56">
        <v>4</v>
      </c>
      <c r="C48" s="61">
        <v>3.46</v>
      </c>
      <c r="D48" s="58">
        <v>3.54</v>
      </c>
      <c r="E48" s="58">
        <v>5.94</v>
      </c>
      <c r="F48" s="58">
        <v>4.5999999999999996</v>
      </c>
      <c r="G48" s="58">
        <v>3.84</v>
      </c>
      <c r="H48" s="58">
        <v>3.34</v>
      </c>
      <c r="I48" s="58">
        <v>3.36</v>
      </c>
      <c r="J48" s="58">
        <v>3.4</v>
      </c>
      <c r="K48" s="58">
        <v>3.06</v>
      </c>
      <c r="L48" s="58">
        <v>7.83</v>
      </c>
      <c r="M48" s="58">
        <v>6.57</v>
      </c>
      <c r="N48" s="58">
        <v>4.76</v>
      </c>
      <c r="O48" s="58">
        <v>4</v>
      </c>
      <c r="P48" s="58">
        <v>10.130000000000001</v>
      </c>
      <c r="Q48" s="58">
        <v>5.15</v>
      </c>
      <c r="R48" s="58">
        <v>3.51</v>
      </c>
      <c r="S48" s="58">
        <v>4.18</v>
      </c>
      <c r="T48" s="58">
        <v>3.32</v>
      </c>
      <c r="U48" s="58">
        <v>5.57</v>
      </c>
      <c r="V48" s="58">
        <v>4.78</v>
      </c>
      <c r="W48" s="58">
        <v>6.97</v>
      </c>
      <c r="X48" s="58">
        <v>3.93</v>
      </c>
      <c r="Y48" s="58">
        <v>3.94</v>
      </c>
      <c r="Z48" s="58">
        <v>3.9</v>
      </c>
      <c r="AA48" s="58">
        <v>3.14</v>
      </c>
      <c r="AB48" s="58">
        <v>3.96</v>
      </c>
      <c r="AC48" s="58"/>
      <c r="AD48" s="64">
        <v>0.4</v>
      </c>
      <c r="AE48" s="56">
        <v>0.48</v>
      </c>
      <c r="AF48" s="56">
        <v>2.88</v>
      </c>
      <c r="AG48" s="56">
        <v>1.54</v>
      </c>
      <c r="AH48" s="56">
        <v>0.78</v>
      </c>
      <c r="AI48" s="56">
        <v>0.28000000000000003</v>
      </c>
      <c r="AJ48" s="56">
        <v>0.3</v>
      </c>
      <c r="AK48" s="56">
        <v>0.34</v>
      </c>
      <c r="AL48" s="56">
        <v>0</v>
      </c>
      <c r="AM48" s="56">
        <v>4.7699999999999996</v>
      </c>
      <c r="AN48" s="56">
        <v>3.51</v>
      </c>
      <c r="AO48" s="56">
        <v>1.7</v>
      </c>
      <c r="AP48" s="56">
        <v>0.94</v>
      </c>
      <c r="AQ48" s="56">
        <v>7.07</v>
      </c>
      <c r="AR48" s="56">
        <v>2.09</v>
      </c>
      <c r="AS48" s="56">
        <v>0.45</v>
      </c>
      <c r="AT48" s="56">
        <v>1.1200000000000001</v>
      </c>
      <c r="AU48" s="56">
        <v>0.26</v>
      </c>
      <c r="AV48" s="56">
        <v>2.5099999999999998</v>
      </c>
      <c r="AW48" s="56">
        <v>1.72</v>
      </c>
      <c r="AX48" s="56">
        <v>3.91</v>
      </c>
      <c r="AY48" s="56">
        <v>0.87</v>
      </c>
      <c r="AZ48" s="56">
        <v>0.88</v>
      </c>
      <c r="BA48" s="56">
        <v>0.84</v>
      </c>
      <c r="BB48" s="56">
        <v>0.08</v>
      </c>
      <c r="BC48" s="56">
        <v>0.9</v>
      </c>
      <c r="BD48" s="56">
        <f t="shared" si="1"/>
        <v>-7.83</v>
      </c>
    </row>
    <row r="49" spans="1:56" ht="18.75" customHeight="1" thickBot="1" x14ac:dyDescent="0.3">
      <c r="A49" s="56">
        <v>2010</v>
      </c>
      <c r="B49" s="56">
        <v>3</v>
      </c>
      <c r="C49" s="59">
        <v>3.53</v>
      </c>
      <c r="D49" s="60">
        <v>3.63</v>
      </c>
      <c r="E49" s="60">
        <v>5.82</v>
      </c>
      <c r="F49" s="60">
        <v>4.5999999999999996</v>
      </c>
      <c r="G49" s="60">
        <v>4.0199999999999996</v>
      </c>
      <c r="H49" s="60">
        <v>3.4</v>
      </c>
      <c r="I49" s="60">
        <v>3.26</v>
      </c>
      <c r="J49" s="60">
        <v>3.44</v>
      </c>
      <c r="K49" s="60">
        <v>3.1</v>
      </c>
      <c r="L49" s="60">
        <v>6.24</v>
      </c>
      <c r="M49" s="60">
        <v>7.16</v>
      </c>
      <c r="N49" s="60">
        <v>4.53</v>
      </c>
      <c r="O49" s="60">
        <v>3.95</v>
      </c>
      <c r="P49" s="60">
        <v>10.54</v>
      </c>
      <c r="Q49" s="60">
        <v>5.15</v>
      </c>
      <c r="R49" s="60">
        <v>3.6</v>
      </c>
      <c r="S49" s="60">
        <v>4.33</v>
      </c>
      <c r="T49" s="60">
        <v>3.37</v>
      </c>
      <c r="U49" s="60">
        <v>5.72</v>
      </c>
      <c r="V49" s="60">
        <v>4.3099999999999996</v>
      </c>
      <c r="W49" s="60">
        <v>7.11</v>
      </c>
      <c r="X49" s="60">
        <v>4.01</v>
      </c>
      <c r="Y49" s="60">
        <v>3.94</v>
      </c>
      <c r="Z49" s="60">
        <v>3.83</v>
      </c>
      <c r="AA49" s="60">
        <v>3.2</v>
      </c>
      <c r="AB49" s="60">
        <v>3.98</v>
      </c>
      <c r="AC49" s="60"/>
      <c r="AD49" s="64">
        <v>0.43</v>
      </c>
      <c r="AE49" s="56">
        <v>0.53</v>
      </c>
      <c r="AF49" s="56">
        <v>2.72</v>
      </c>
      <c r="AG49" s="56">
        <v>1.5</v>
      </c>
      <c r="AH49" s="56">
        <v>0.92</v>
      </c>
      <c r="AI49" s="56">
        <v>0.3</v>
      </c>
      <c r="AJ49" s="56">
        <v>0.16</v>
      </c>
      <c r="AK49" s="56">
        <v>0.34</v>
      </c>
      <c r="AL49" s="56">
        <v>0</v>
      </c>
      <c r="AM49" s="56">
        <v>3.14</v>
      </c>
      <c r="AN49" s="56">
        <v>4.0599999999999996</v>
      </c>
      <c r="AO49" s="56">
        <v>1.43</v>
      </c>
      <c r="AP49" s="56">
        <v>0.85</v>
      </c>
      <c r="AQ49" s="56">
        <v>7.44</v>
      </c>
      <c r="AR49" s="56">
        <v>2.0499999999999998</v>
      </c>
      <c r="AS49" s="56">
        <v>0.5</v>
      </c>
      <c r="AT49" s="56">
        <v>1.23</v>
      </c>
      <c r="AU49" s="56">
        <v>0.27</v>
      </c>
      <c r="AV49" s="56">
        <v>2.62</v>
      </c>
      <c r="AW49" s="56">
        <v>1.21</v>
      </c>
      <c r="AX49" s="56">
        <v>4.01</v>
      </c>
      <c r="AY49" s="56">
        <v>0.91</v>
      </c>
      <c r="AZ49" s="56">
        <v>0.84</v>
      </c>
      <c r="BA49" s="56">
        <v>0.73</v>
      </c>
      <c r="BB49" s="56">
        <v>0.1</v>
      </c>
      <c r="BC49" s="56">
        <v>0.88</v>
      </c>
      <c r="BD49" s="56">
        <f t="shared" si="1"/>
        <v>-6.24</v>
      </c>
    </row>
    <row r="50" spans="1:56" ht="18.75" customHeight="1" thickBot="1" x14ac:dyDescent="0.3">
      <c r="A50" s="56">
        <v>2010</v>
      </c>
      <c r="B50" s="56">
        <v>2</v>
      </c>
      <c r="C50" s="61">
        <v>3.66</v>
      </c>
      <c r="D50" s="58">
        <v>3.73</v>
      </c>
      <c r="E50" s="58">
        <v>6.05</v>
      </c>
      <c r="F50" s="58">
        <v>4.5999999999999996</v>
      </c>
      <c r="G50" s="58">
        <v>4.33</v>
      </c>
      <c r="H50" s="58">
        <v>3.5</v>
      </c>
      <c r="I50" s="58">
        <v>3.38</v>
      </c>
      <c r="J50" s="58">
        <v>3.5</v>
      </c>
      <c r="K50" s="58">
        <v>3.17</v>
      </c>
      <c r="L50" s="58">
        <v>6.46</v>
      </c>
      <c r="M50" s="58">
        <v>7.69</v>
      </c>
      <c r="N50" s="58">
        <v>4.7300000000000004</v>
      </c>
      <c r="O50" s="58">
        <v>4.05</v>
      </c>
      <c r="P50" s="58">
        <v>13.62</v>
      </c>
      <c r="Q50" s="58">
        <v>7.15</v>
      </c>
      <c r="R50" s="58">
        <v>3.69</v>
      </c>
      <c r="S50" s="58">
        <v>4.49</v>
      </c>
      <c r="T50" s="58">
        <v>3.36</v>
      </c>
      <c r="U50" s="58">
        <v>6.09</v>
      </c>
      <c r="V50" s="58">
        <v>4.5599999999999996</v>
      </c>
      <c r="W50" s="58">
        <v>7.92</v>
      </c>
      <c r="X50" s="58">
        <v>4.08</v>
      </c>
      <c r="Y50" s="58">
        <v>3.84</v>
      </c>
      <c r="Z50" s="58">
        <v>3.98</v>
      </c>
      <c r="AA50" s="58">
        <v>3.28</v>
      </c>
      <c r="AB50" s="58">
        <v>4.0199999999999996</v>
      </c>
      <c r="AC50" s="58"/>
      <c r="AD50" s="64">
        <v>0.49</v>
      </c>
      <c r="AE50" s="56">
        <v>0.56000000000000005</v>
      </c>
      <c r="AF50" s="56">
        <v>2.88</v>
      </c>
      <c r="AG50" s="56">
        <v>1.43</v>
      </c>
      <c r="AH50" s="56">
        <v>1.1599999999999999</v>
      </c>
      <c r="AI50" s="56">
        <v>0.33</v>
      </c>
      <c r="AJ50" s="56">
        <v>0.21</v>
      </c>
      <c r="AK50" s="56">
        <v>0.33</v>
      </c>
      <c r="AL50" s="56">
        <v>0</v>
      </c>
      <c r="AM50" s="56">
        <v>3.29</v>
      </c>
      <c r="AN50" s="56">
        <v>4.5199999999999996</v>
      </c>
      <c r="AO50" s="56">
        <v>1.56</v>
      </c>
      <c r="AP50" s="56">
        <v>0.88</v>
      </c>
      <c r="AQ50" s="56">
        <v>10.45</v>
      </c>
      <c r="AR50" s="56">
        <v>3.98</v>
      </c>
      <c r="AS50" s="56">
        <v>0.52</v>
      </c>
      <c r="AT50" s="56">
        <v>1.32</v>
      </c>
      <c r="AU50" s="56">
        <v>0.19</v>
      </c>
      <c r="AV50" s="56">
        <v>2.92</v>
      </c>
      <c r="AW50" s="56">
        <v>1.39</v>
      </c>
      <c r="AX50" s="56">
        <v>4.75</v>
      </c>
      <c r="AY50" s="56">
        <v>0.91</v>
      </c>
      <c r="AZ50" s="56">
        <v>0.67</v>
      </c>
      <c r="BA50" s="56">
        <v>0.81</v>
      </c>
      <c r="BB50" s="56">
        <v>0.11</v>
      </c>
      <c r="BC50" s="56">
        <v>0.85</v>
      </c>
      <c r="BD50" s="56">
        <f t="shared" si="1"/>
        <v>-6.46</v>
      </c>
    </row>
    <row r="51" spans="1:56" ht="18.75" customHeight="1" thickBot="1" x14ac:dyDescent="0.3">
      <c r="A51" s="56">
        <v>2010</v>
      </c>
      <c r="B51" s="56">
        <v>1</v>
      </c>
      <c r="C51" s="59">
        <v>3.75</v>
      </c>
      <c r="D51" s="60">
        <v>3.75</v>
      </c>
      <c r="E51" s="60">
        <v>6.65</v>
      </c>
      <c r="F51" s="60">
        <v>4.5999999999999996</v>
      </c>
      <c r="G51" s="60">
        <v>4.28</v>
      </c>
      <c r="H51" s="60">
        <v>3.57</v>
      </c>
      <c r="I51" s="60">
        <v>3.49</v>
      </c>
      <c r="J51" s="60">
        <v>3.52</v>
      </c>
      <c r="K51" s="60">
        <v>3.26</v>
      </c>
      <c r="L51" s="60">
        <v>6.02</v>
      </c>
      <c r="M51" s="60">
        <v>7.62</v>
      </c>
      <c r="N51" s="60">
        <v>4.83</v>
      </c>
      <c r="O51" s="60">
        <v>4.08</v>
      </c>
      <c r="P51" s="60">
        <v>13.76</v>
      </c>
      <c r="Q51" s="60">
        <v>8.15</v>
      </c>
      <c r="R51" s="60">
        <v>3.76</v>
      </c>
      <c r="S51" s="60">
        <v>4.5</v>
      </c>
      <c r="T51" s="60">
        <v>3.47</v>
      </c>
      <c r="U51" s="60">
        <v>6.13</v>
      </c>
      <c r="V51" s="60">
        <v>4.17</v>
      </c>
      <c r="W51" s="60">
        <v>9.0500000000000007</v>
      </c>
      <c r="X51" s="60">
        <v>4.1100000000000003</v>
      </c>
      <c r="Y51" s="60">
        <v>4</v>
      </c>
      <c r="Z51" s="60">
        <v>3.99</v>
      </c>
      <c r="AA51" s="60">
        <v>3.37</v>
      </c>
      <c r="AB51" s="60">
        <v>4.01</v>
      </c>
      <c r="AC51" s="60"/>
      <c r="AD51" s="64">
        <v>0.49</v>
      </c>
      <c r="AE51" s="56">
        <v>0.49</v>
      </c>
      <c r="AF51" s="56">
        <v>3.39</v>
      </c>
      <c r="AG51" s="56">
        <v>1.34</v>
      </c>
      <c r="AH51" s="56">
        <v>1.02</v>
      </c>
      <c r="AI51" s="56">
        <v>0.31</v>
      </c>
      <c r="AJ51" s="56">
        <v>0.23</v>
      </c>
      <c r="AK51" s="56">
        <v>0.26</v>
      </c>
      <c r="AL51" s="56">
        <v>0</v>
      </c>
      <c r="AM51" s="56">
        <v>2.76</v>
      </c>
      <c r="AN51" s="56">
        <v>4.3600000000000003</v>
      </c>
      <c r="AO51" s="56">
        <v>1.57</v>
      </c>
      <c r="AP51" s="56">
        <v>0.82</v>
      </c>
      <c r="AQ51" s="56">
        <v>10.5</v>
      </c>
      <c r="AR51" s="56">
        <v>4.8899999999999997</v>
      </c>
      <c r="AS51" s="56">
        <v>0.5</v>
      </c>
      <c r="AT51" s="56">
        <v>1.24</v>
      </c>
      <c r="AU51" s="56">
        <v>0.21</v>
      </c>
      <c r="AV51" s="56">
        <v>2.87</v>
      </c>
      <c r="AW51" s="56">
        <v>0.91</v>
      </c>
      <c r="AX51" s="56">
        <v>5.79</v>
      </c>
      <c r="AY51" s="56">
        <v>0.85</v>
      </c>
      <c r="AZ51" s="56">
        <v>0.74</v>
      </c>
      <c r="BA51" s="56">
        <v>0.73</v>
      </c>
      <c r="BB51" s="56">
        <v>0.11</v>
      </c>
      <c r="BC51" s="56">
        <v>0.75</v>
      </c>
      <c r="BD51" s="56">
        <f t="shared" si="1"/>
        <v>-6.02</v>
      </c>
    </row>
    <row r="52" spans="1:56" ht="18.75" customHeight="1" thickBot="1" x14ac:dyDescent="0.3">
      <c r="A52" s="56">
        <v>2009</v>
      </c>
      <c r="B52" s="56">
        <v>12</v>
      </c>
      <c r="C52" s="61">
        <v>3.61</v>
      </c>
      <c r="D52" s="58">
        <v>3.61</v>
      </c>
      <c r="E52" s="58">
        <v>6.61</v>
      </c>
      <c r="F52" s="58">
        <v>4.5999999999999996</v>
      </c>
      <c r="G52" s="58">
        <v>3.98</v>
      </c>
      <c r="H52" s="58">
        <v>3.53</v>
      </c>
      <c r="I52" s="58">
        <v>3.46</v>
      </c>
      <c r="J52" s="58">
        <v>3.48</v>
      </c>
      <c r="K52" s="58">
        <v>3.14</v>
      </c>
      <c r="L52" s="58">
        <v>5.49</v>
      </c>
      <c r="M52" s="58">
        <v>7.69</v>
      </c>
      <c r="N52" s="58">
        <v>4.88</v>
      </c>
      <c r="O52" s="58">
        <v>4.01</v>
      </c>
      <c r="P52" s="58">
        <v>13.75</v>
      </c>
      <c r="Q52" s="58">
        <v>9.1</v>
      </c>
      <c r="R52" s="58">
        <v>3.8</v>
      </c>
      <c r="S52" s="58">
        <v>4.41</v>
      </c>
      <c r="T52" s="58">
        <v>3.44</v>
      </c>
      <c r="U52" s="58">
        <v>6.22</v>
      </c>
      <c r="V52" s="58">
        <v>3.91</v>
      </c>
      <c r="W52" s="58">
        <v>8.66</v>
      </c>
      <c r="X52" s="58">
        <v>4.12</v>
      </c>
      <c r="Y52" s="58">
        <v>3.91</v>
      </c>
      <c r="Z52" s="58">
        <v>3.81</v>
      </c>
      <c r="AA52" s="58">
        <v>3.24</v>
      </c>
      <c r="AB52" s="58">
        <v>3.6</v>
      </c>
      <c r="AC52" s="58"/>
      <c r="AD52" s="64">
        <v>0.47</v>
      </c>
      <c r="AE52" s="56">
        <v>0.47</v>
      </c>
      <c r="AF52" s="56">
        <v>3.47</v>
      </c>
      <c r="AG52" s="56">
        <v>1.46</v>
      </c>
      <c r="AH52" s="56">
        <v>0.84</v>
      </c>
      <c r="AI52" s="56">
        <v>0.39</v>
      </c>
      <c r="AJ52" s="56">
        <v>0.32</v>
      </c>
      <c r="AK52" s="56">
        <v>0.34</v>
      </c>
      <c r="AL52" s="56">
        <v>0</v>
      </c>
      <c r="AM52" s="56">
        <v>2.35</v>
      </c>
      <c r="AN52" s="56">
        <v>4.55</v>
      </c>
      <c r="AO52" s="56">
        <v>1.74</v>
      </c>
      <c r="AP52" s="56">
        <v>0.87</v>
      </c>
      <c r="AQ52" s="56">
        <v>10.61</v>
      </c>
      <c r="AR52" s="56">
        <v>5.96</v>
      </c>
      <c r="AS52" s="56">
        <v>0.66</v>
      </c>
      <c r="AT52" s="56">
        <v>1.27</v>
      </c>
      <c r="AU52" s="56">
        <v>0.3</v>
      </c>
      <c r="AV52" s="56">
        <v>3.08</v>
      </c>
      <c r="AW52" s="56">
        <v>0.77</v>
      </c>
      <c r="AX52" s="56">
        <v>5.52</v>
      </c>
      <c r="AY52" s="56">
        <v>0.98</v>
      </c>
      <c r="AZ52" s="56">
        <v>0.77</v>
      </c>
      <c r="BA52" s="56">
        <v>0.67</v>
      </c>
      <c r="BB52" s="56">
        <v>0.1</v>
      </c>
      <c r="BC52" s="56">
        <v>0.46</v>
      </c>
      <c r="BD52" s="56">
        <f t="shared" si="1"/>
        <v>-5.49</v>
      </c>
    </row>
    <row r="53" spans="1:56" ht="18.75" customHeight="1" thickBot="1" x14ac:dyDescent="0.3">
      <c r="A53" s="56">
        <v>2009</v>
      </c>
      <c r="B53" s="56">
        <v>11</v>
      </c>
      <c r="C53" s="59">
        <v>3.6</v>
      </c>
      <c r="D53" s="60">
        <v>3.64</v>
      </c>
      <c r="E53" s="60">
        <v>6.53</v>
      </c>
      <c r="F53" s="60">
        <v>4.5999999999999996</v>
      </c>
      <c r="G53" s="60">
        <v>4.1900000000000004</v>
      </c>
      <c r="H53" s="60">
        <v>3.62</v>
      </c>
      <c r="I53" s="60">
        <v>3.53</v>
      </c>
      <c r="J53" s="60">
        <v>3.56</v>
      </c>
      <c r="K53" s="60">
        <v>3.22</v>
      </c>
      <c r="L53" s="60">
        <v>4.84</v>
      </c>
      <c r="M53" s="60">
        <v>7.37</v>
      </c>
      <c r="N53" s="60">
        <v>4.82</v>
      </c>
      <c r="O53" s="60">
        <v>4.0599999999999996</v>
      </c>
      <c r="P53" s="60">
        <v>13.75</v>
      </c>
      <c r="Q53" s="60">
        <v>14.5</v>
      </c>
      <c r="R53" s="60">
        <v>3.87</v>
      </c>
      <c r="S53" s="60">
        <v>4.45</v>
      </c>
      <c r="T53" s="60">
        <v>3.52</v>
      </c>
      <c r="U53" s="60">
        <v>6.14</v>
      </c>
      <c r="V53" s="60">
        <v>3.8</v>
      </c>
      <c r="W53" s="60">
        <v>8.24</v>
      </c>
      <c r="X53" s="60">
        <v>4.2300000000000004</v>
      </c>
      <c r="Y53" s="60">
        <v>3.87</v>
      </c>
      <c r="Z53" s="60">
        <v>3.79</v>
      </c>
      <c r="AA53" s="60">
        <v>3.27</v>
      </c>
      <c r="AB53" s="60">
        <v>3.46</v>
      </c>
      <c r="AC53" s="60"/>
      <c r="AD53" s="64">
        <v>0.38</v>
      </c>
      <c r="AE53" s="56">
        <v>0.42</v>
      </c>
      <c r="AF53" s="56">
        <v>3.31</v>
      </c>
      <c r="AG53" s="56">
        <v>1.38</v>
      </c>
      <c r="AH53" s="56">
        <v>0.97</v>
      </c>
      <c r="AI53" s="56">
        <v>0.4</v>
      </c>
      <c r="AJ53" s="56">
        <v>0.31</v>
      </c>
      <c r="AK53" s="56">
        <v>0.34</v>
      </c>
      <c r="AL53" s="56">
        <v>0</v>
      </c>
      <c r="AM53" s="56">
        <v>1.62</v>
      </c>
      <c r="AN53" s="56">
        <v>4.1500000000000004</v>
      </c>
      <c r="AO53" s="56">
        <v>1.6</v>
      </c>
      <c r="AP53" s="56">
        <v>0.84</v>
      </c>
      <c r="AQ53" s="56">
        <v>10.53</v>
      </c>
      <c r="AR53" s="56">
        <v>11.28</v>
      </c>
      <c r="AS53" s="56">
        <v>0.65</v>
      </c>
      <c r="AT53" s="56">
        <v>1.23</v>
      </c>
      <c r="AU53" s="56">
        <v>0.3</v>
      </c>
      <c r="AV53" s="56">
        <v>2.92</v>
      </c>
      <c r="AW53" s="56">
        <v>0.57999999999999996</v>
      </c>
      <c r="AX53" s="56">
        <v>5.0199999999999996</v>
      </c>
      <c r="AY53" s="56">
        <v>1.01</v>
      </c>
      <c r="AZ53" s="56">
        <v>0.65</v>
      </c>
      <c r="BA53" s="56">
        <v>0.56999999999999995</v>
      </c>
      <c r="BB53" s="56">
        <v>0.05</v>
      </c>
      <c r="BC53" s="56">
        <v>0.24</v>
      </c>
      <c r="BD53" s="56">
        <f t="shared" si="1"/>
        <v>-4.84</v>
      </c>
    </row>
    <row r="54" spans="1:56" ht="18.75" customHeight="1" thickBot="1" x14ac:dyDescent="0.3">
      <c r="A54" s="56">
        <v>2009</v>
      </c>
      <c r="B54" s="56">
        <v>10</v>
      </c>
      <c r="C54" s="61">
        <v>3.65</v>
      </c>
      <c r="D54" s="58">
        <v>3.68</v>
      </c>
      <c r="E54" s="58">
        <v>7.08</v>
      </c>
      <c r="F54" s="58">
        <v>4.5999999999999996</v>
      </c>
      <c r="G54" s="58">
        <v>4.5</v>
      </c>
      <c r="H54" s="58">
        <v>3.6</v>
      </c>
      <c r="I54" s="58">
        <v>3.57</v>
      </c>
      <c r="J54" s="58">
        <v>3.56</v>
      </c>
      <c r="K54" s="58">
        <v>3.21</v>
      </c>
      <c r="L54" s="58">
        <v>4.57</v>
      </c>
      <c r="M54" s="58">
        <v>7.45</v>
      </c>
      <c r="N54" s="58">
        <v>4.7699999999999996</v>
      </c>
      <c r="O54" s="58">
        <v>4.0999999999999996</v>
      </c>
      <c r="P54" s="58">
        <v>13.51</v>
      </c>
      <c r="Q54" s="58">
        <v>14.5</v>
      </c>
      <c r="R54" s="58">
        <v>3.85</v>
      </c>
      <c r="S54" s="58">
        <v>4.4400000000000004</v>
      </c>
      <c r="T54" s="58">
        <v>3.53</v>
      </c>
      <c r="U54" s="58">
        <v>6.15</v>
      </c>
      <c r="V54" s="58">
        <v>3.85</v>
      </c>
      <c r="W54" s="58">
        <v>9.1300000000000008</v>
      </c>
      <c r="X54" s="58">
        <v>4.33</v>
      </c>
      <c r="Y54" s="58">
        <v>3.86</v>
      </c>
      <c r="Z54" s="58">
        <v>3.78</v>
      </c>
      <c r="AA54" s="58">
        <v>3.25</v>
      </c>
      <c r="AB54" s="58">
        <v>3.34</v>
      </c>
      <c r="AC54" s="58"/>
      <c r="AD54" s="64">
        <v>0.44</v>
      </c>
      <c r="AE54" s="56">
        <v>0.47</v>
      </c>
      <c r="AF54" s="56">
        <v>3.87</v>
      </c>
      <c r="AG54" s="56">
        <v>1.39</v>
      </c>
      <c r="AH54" s="56">
        <v>1.29</v>
      </c>
      <c r="AI54" s="56">
        <v>0.39</v>
      </c>
      <c r="AJ54" s="56">
        <v>0.36</v>
      </c>
      <c r="AK54" s="56">
        <v>0.35</v>
      </c>
      <c r="AL54" s="56">
        <v>0</v>
      </c>
      <c r="AM54" s="56">
        <v>1.36</v>
      </c>
      <c r="AN54" s="56">
        <v>4.24</v>
      </c>
      <c r="AO54" s="56">
        <v>1.56</v>
      </c>
      <c r="AP54" s="56">
        <v>0.89</v>
      </c>
      <c r="AQ54" s="56">
        <v>10.3</v>
      </c>
      <c r="AR54" s="56">
        <v>11.29</v>
      </c>
      <c r="AS54" s="56">
        <v>0.64</v>
      </c>
      <c r="AT54" s="56">
        <v>1.23</v>
      </c>
      <c r="AU54" s="56">
        <v>0.32</v>
      </c>
      <c r="AV54" s="56">
        <v>2.94</v>
      </c>
      <c r="AW54" s="56">
        <v>0.64</v>
      </c>
      <c r="AX54" s="56">
        <v>5.92</v>
      </c>
      <c r="AY54" s="56">
        <v>1.1200000000000001</v>
      </c>
      <c r="AZ54" s="56">
        <v>0.65</v>
      </c>
      <c r="BA54" s="56">
        <v>0.56999999999999995</v>
      </c>
      <c r="BB54" s="56">
        <v>0.04</v>
      </c>
      <c r="BC54" s="56">
        <v>0.13</v>
      </c>
      <c r="BD54" s="56">
        <f t="shared" si="1"/>
        <v>-4.57</v>
      </c>
    </row>
    <row r="55" spans="1:56" ht="18.75" customHeight="1" thickBot="1" x14ac:dyDescent="0.3">
      <c r="A55" s="56">
        <v>2009</v>
      </c>
      <c r="B55" s="56">
        <v>9</v>
      </c>
      <c r="C55" s="59">
        <v>3.75</v>
      </c>
      <c r="D55" s="60">
        <v>3.72</v>
      </c>
      <c r="E55" s="60">
        <v>7.45</v>
      </c>
      <c r="F55" s="60">
        <v>4.5999999999999996</v>
      </c>
      <c r="G55" s="60">
        <v>5.01</v>
      </c>
      <c r="H55" s="60">
        <v>3.65</v>
      </c>
      <c r="I55" s="60">
        <v>3.62</v>
      </c>
      <c r="J55" s="60">
        <v>3.59</v>
      </c>
      <c r="K55" s="60">
        <v>3.26</v>
      </c>
      <c r="L55" s="60">
        <v>4.5599999999999996</v>
      </c>
      <c r="M55" s="60">
        <v>7.91</v>
      </c>
      <c r="N55" s="60">
        <v>4.91</v>
      </c>
      <c r="O55" s="60">
        <v>4.09</v>
      </c>
      <c r="P55" s="60">
        <v>13.27</v>
      </c>
      <c r="Q55" s="60">
        <v>14.5</v>
      </c>
      <c r="R55" s="60">
        <v>3.94</v>
      </c>
      <c r="S55" s="60">
        <v>4.49</v>
      </c>
      <c r="T55" s="60">
        <v>3.58</v>
      </c>
      <c r="U55" s="60">
        <v>6.17</v>
      </c>
      <c r="V55" s="60">
        <v>3.94</v>
      </c>
      <c r="W55" s="60">
        <v>11</v>
      </c>
      <c r="X55" s="60">
        <v>4.6500000000000004</v>
      </c>
      <c r="Y55" s="60">
        <v>3.96</v>
      </c>
      <c r="Z55" s="60">
        <v>3.81</v>
      </c>
      <c r="AA55" s="60">
        <v>3.38</v>
      </c>
      <c r="AB55" s="60">
        <v>3.42</v>
      </c>
      <c r="AC55" s="60"/>
      <c r="AD55" s="64">
        <v>0.49</v>
      </c>
      <c r="AE55" s="56">
        <v>0.46</v>
      </c>
      <c r="AF55" s="56">
        <v>4.1900000000000004</v>
      </c>
      <c r="AG55" s="56">
        <v>1.34</v>
      </c>
      <c r="AH55" s="56">
        <v>1.75</v>
      </c>
      <c r="AI55" s="56">
        <v>0.39</v>
      </c>
      <c r="AJ55" s="56">
        <v>0.36</v>
      </c>
      <c r="AK55" s="56">
        <v>0.33</v>
      </c>
      <c r="AL55" s="56">
        <v>0</v>
      </c>
      <c r="AM55" s="56">
        <v>1.3</v>
      </c>
      <c r="AN55" s="56">
        <v>4.6500000000000004</v>
      </c>
      <c r="AO55" s="56">
        <v>1.65</v>
      </c>
      <c r="AP55" s="56">
        <v>0.83</v>
      </c>
      <c r="AQ55" s="56">
        <v>10.01</v>
      </c>
      <c r="AR55" s="56">
        <v>11.24</v>
      </c>
      <c r="AS55" s="56">
        <v>0.68</v>
      </c>
      <c r="AT55" s="56">
        <v>1.23</v>
      </c>
      <c r="AU55" s="56">
        <v>0.32</v>
      </c>
      <c r="AV55" s="56">
        <v>2.91</v>
      </c>
      <c r="AW55" s="56">
        <v>0.68</v>
      </c>
      <c r="AX55" s="56">
        <v>7.74</v>
      </c>
      <c r="AY55" s="56">
        <v>1.39</v>
      </c>
      <c r="AZ55" s="56">
        <v>0.7</v>
      </c>
      <c r="BA55" s="56">
        <v>0.55000000000000004</v>
      </c>
      <c r="BB55" s="56">
        <v>0.12</v>
      </c>
      <c r="BC55" s="56">
        <v>0.16</v>
      </c>
      <c r="BD55" s="56">
        <f t="shared" si="1"/>
        <v>-4.5599999999999996</v>
      </c>
    </row>
    <row r="56" spans="1:56" ht="18.75" customHeight="1" thickBot="1" x14ac:dyDescent="0.3">
      <c r="A56" s="56">
        <v>2009</v>
      </c>
      <c r="B56" s="56">
        <v>8</v>
      </c>
      <c r="C56" s="61">
        <v>3.76</v>
      </c>
      <c r="D56" s="58">
        <v>3.77</v>
      </c>
      <c r="E56" s="58">
        <v>7.77</v>
      </c>
      <c r="F56" s="58">
        <v>4.5999999999999996</v>
      </c>
      <c r="G56" s="58">
        <v>5.09</v>
      </c>
      <c r="H56" s="58">
        <v>3.6</v>
      </c>
      <c r="I56" s="58">
        <v>3.63</v>
      </c>
      <c r="J56" s="58">
        <v>3.59</v>
      </c>
      <c r="K56" s="58">
        <v>3.31</v>
      </c>
      <c r="L56" s="58">
        <v>4.5199999999999996</v>
      </c>
      <c r="M56" s="58">
        <v>8.4</v>
      </c>
      <c r="N56" s="58">
        <v>4.92</v>
      </c>
      <c r="O56" s="58">
        <v>4.12</v>
      </c>
      <c r="P56" s="58">
        <v>12.81</v>
      </c>
      <c r="Q56" s="58">
        <v>14.5</v>
      </c>
      <c r="R56" s="58">
        <v>4.1500000000000004</v>
      </c>
      <c r="S56" s="58">
        <v>4.51</v>
      </c>
      <c r="T56" s="58">
        <v>3.61</v>
      </c>
      <c r="U56" s="58">
        <v>6.08</v>
      </c>
      <c r="V56" s="58">
        <v>3.95</v>
      </c>
      <c r="W56" s="58">
        <v>11.46</v>
      </c>
      <c r="X56" s="58">
        <v>4.9000000000000004</v>
      </c>
      <c r="Y56" s="58">
        <v>4.07</v>
      </c>
      <c r="Z56" s="58">
        <v>3.79</v>
      </c>
      <c r="AA56" s="58">
        <v>3.45</v>
      </c>
      <c r="AB56" s="58">
        <v>3.45</v>
      </c>
      <c r="AC56" s="58"/>
      <c r="AD56" s="64">
        <v>0.45</v>
      </c>
      <c r="AE56" s="56">
        <v>0.46</v>
      </c>
      <c r="AF56" s="56">
        <v>4.46</v>
      </c>
      <c r="AG56" s="56">
        <v>1.29</v>
      </c>
      <c r="AH56" s="56">
        <v>1.78</v>
      </c>
      <c r="AI56" s="56">
        <v>0.28999999999999998</v>
      </c>
      <c r="AJ56" s="56">
        <v>0.32</v>
      </c>
      <c r="AK56" s="56">
        <v>0.28000000000000003</v>
      </c>
      <c r="AL56" s="56">
        <v>0</v>
      </c>
      <c r="AM56" s="56">
        <v>1.21</v>
      </c>
      <c r="AN56" s="56">
        <v>5.09</v>
      </c>
      <c r="AO56" s="56">
        <v>1.61</v>
      </c>
      <c r="AP56" s="56">
        <v>0.81</v>
      </c>
      <c r="AQ56" s="56">
        <v>9.5</v>
      </c>
      <c r="AR56" s="56">
        <v>11.19</v>
      </c>
      <c r="AS56" s="56">
        <v>0.84</v>
      </c>
      <c r="AT56" s="56">
        <v>1.2</v>
      </c>
      <c r="AU56" s="56">
        <v>0.3</v>
      </c>
      <c r="AV56" s="56">
        <v>2.77</v>
      </c>
      <c r="AW56" s="56">
        <v>0.64</v>
      </c>
      <c r="AX56" s="56">
        <v>8.15</v>
      </c>
      <c r="AY56" s="56">
        <v>1.59</v>
      </c>
      <c r="AZ56" s="56">
        <v>0.76</v>
      </c>
      <c r="BA56" s="56">
        <v>0.48</v>
      </c>
      <c r="BB56" s="56">
        <v>0.14000000000000001</v>
      </c>
      <c r="BC56" s="56">
        <v>0.14000000000000001</v>
      </c>
      <c r="BD56" s="56">
        <f t="shared" si="1"/>
        <v>-4.5199999999999996</v>
      </c>
    </row>
    <row r="57" spans="1:56" ht="18.75" customHeight="1" thickBot="1" x14ac:dyDescent="0.3">
      <c r="A57" s="56">
        <v>2009</v>
      </c>
      <c r="B57" s="56">
        <v>7</v>
      </c>
      <c r="C57" s="59">
        <v>4.04</v>
      </c>
      <c r="D57" s="60">
        <v>3.92</v>
      </c>
      <c r="E57" s="60">
        <v>7.56</v>
      </c>
      <c r="F57" s="60">
        <v>4.5999999999999996</v>
      </c>
      <c r="G57" s="60">
        <v>5.41</v>
      </c>
      <c r="H57" s="60">
        <v>3.74</v>
      </c>
      <c r="I57" s="60">
        <v>3.77</v>
      </c>
      <c r="J57" s="60">
        <v>3.73</v>
      </c>
      <c r="K57" s="60">
        <v>3.34</v>
      </c>
      <c r="L57" s="60">
        <v>4.8899999999999997</v>
      </c>
      <c r="M57" s="60">
        <v>8.81</v>
      </c>
      <c r="N57" s="60">
        <v>5.45</v>
      </c>
      <c r="O57" s="60">
        <v>4.37</v>
      </c>
      <c r="P57" s="60">
        <v>12.75</v>
      </c>
      <c r="Q57" s="60">
        <v>14.5</v>
      </c>
      <c r="R57" s="60">
        <v>4.46</v>
      </c>
      <c r="S57" s="60">
        <v>4.6100000000000003</v>
      </c>
      <c r="T57" s="60">
        <v>3.76</v>
      </c>
      <c r="U57" s="60">
        <v>6.19</v>
      </c>
      <c r="V57" s="60">
        <v>4.25</v>
      </c>
      <c r="W57" s="60">
        <v>11.46</v>
      </c>
      <c r="X57" s="60">
        <v>5.04</v>
      </c>
      <c r="Y57" s="60">
        <v>4.33</v>
      </c>
      <c r="Z57" s="60">
        <v>4.01</v>
      </c>
      <c r="AA57" s="60">
        <v>3.37</v>
      </c>
      <c r="AB57" s="60">
        <v>3.55</v>
      </c>
      <c r="AC57" s="60"/>
      <c r="AD57" s="64">
        <v>0.7</v>
      </c>
      <c r="AE57" s="56">
        <v>0.57999999999999996</v>
      </c>
      <c r="AF57" s="56">
        <v>4.22</v>
      </c>
      <c r="AG57" s="56">
        <v>1.26</v>
      </c>
      <c r="AH57" s="56">
        <v>2.0699999999999998</v>
      </c>
      <c r="AI57" s="56">
        <v>0.4</v>
      </c>
      <c r="AJ57" s="56">
        <v>0.43</v>
      </c>
      <c r="AK57" s="56">
        <v>0.39</v>
      </c>
      <c r="AL57" s="56">
        <v>0</v>
      </c>
      <c r="AM57" s="56">
        <v>1.55</v>
      </c>
      <c r="AN57" s="56">
        <v>5.47</v>
      </c>
      <c r="AO57" s="56">
        <v>2.11</v>
      </c>
      <c r="AP57" s="56">
        <v>1.03</v>
      </c>
      <c r="AQ57" s="56">
        <v>9.41</v>
      </c>
      <c r="AR57" s="56">
        <v>11.16</v>
      </c>
      <c r="AS57" s="56">
        <v>1.1200000000000001</v>
      </c>
      <c r="AT57" s="56">
        <v>1.27</v>
      </c>
      <c r="AU57" s="56">
        <v>0.42</v>
      </c>
      <c r="AV57" s="56">
        <v>2.85</v>
      </c>
      <c r="AW57" s="56">
        <v>0.91</v>
      </c>
      <c r="AX57" s="56">
        <v>8.1199999999999992</v>
      </c>
      <c r="AY57" s="56">
        <v>1.7</v>
      </c>
      <c r="AZ57" s="56">
        <v>0.99</v>
      </c>
      <c r="BA57" s="56">
        <v>0.67</v>
      </c>
      <c r="BB57" s="56">
        <v>0.03</v>
      </c>
      <c r="BC57" s="56">
        <v>0.21</v>
      </c>
      <c r="BD57" s="56">
        <f t="shared" si="1"/>
        <v>-4.8899999999999997</v>
      </c>
    </row>
    <row r="58" spans="1:56" ht="18.75" customHeight="1" thickBot="1" x14ac:dyDescent="0.3">
      <c r="A58" s="56">
        <v>2009</v>
      </c>
      <c r="B58" s="56">
        <v>6</v>
      </c>
      <c r="C58" s="61">
        <v>4.32</v>
      </c>
      <c r="D58" s="58">
        <v>4.12</v>
      </c>
      <c r="E58" s="58">
        <v>7.3</v>
      </c>
      <c r="F58" s="58">
        <v>4.5999999999999996</v>
      </c>
      <c r="G58" s="58">
        <v>5.45</v>
      </c>
      <c r="H58" s="58">
        <v>3.76</v>
      </c>
      <c r="I58" s="58">
        <v>3.98</v>
      </c>
      <c r="J58" s="58">
        <v>3.9</v>
      </c>
      <c r="K58" s="58">
        <v>3.47</v>
      </c>
      <c r="L58" s="58">
        <v>5.33</v>
      </c>
      <c r="M58" s="58">
        <v>10.15</v>
      </c>
      <c r="N58" s="58">
        <v>5.73</v>
      </c>
      <c r="O58" s="58">
        <v>4.6100000000000003</v>
      </c>
      <c r="P58" s="58">
        <v>12.75</v>
      </c>
      <c r="Q58" s="58">
        <v>14.5</v>
      </c>
      <c r="R58" s="58">
        <v>4.74</v>
      </c>
      <c r="S58" s="58">
        <v>4.79</v>
      </c>
      <c r="T58" s="58">
        <v>3.96</v>
      </c>
      <c r="U58" s="58">
        <v>6.34</v>
      </c>
      <c r="V58" s="58">
        <v>4.5</v>
      </c>
      <c r="W58" s="58">
        <v>11.26</v>
      </c>
      <c r="X58" s="58">
        <v>5.08</v>
      </c>
      <c r="Y58" s="58">
        <v>4.6900000000000004</v>
      </c>
      <c r="Z58" s="58">
        <v>4.25</v>
      </c>
      <c r="AA58" s="58">
        <v>3.62</v>
      </c>
      <c r="AB58" s="58">
        <v>3.52</v>
      </c>
      <c r="AC58" s="58"/>
      <c r="AD58" s="64">
        <v>0.85</v>
      </c>
      <c r="AE58" s="56">
        <v>0.65</v>
      </c>
      <c r="AF58" s="56">
        <v>3.83</v>
      </c>
      <c r="AG58" s="56">
        <v>1.1299999999999999</v>
      </c>
      <c r="AH58" s="56">
        <v>1.98</v>
      </c>
      <c r="AI58" s="56">
        <v>0.28999999999999998</v>
      </c>
      <c r="AJ58" s="56">
        <v>0.51</v>
      </c>
      <c r="AK58" s="56">
        <v>0.43</v>
      </c>
      <c r="AL58" s="56">
        <v>0</v>
      </c>
      <c r="AM58" s="56">
        <v>1.86</v>
      </c>
      <c r="AN58" s="56">
        <v>6.68</v>
      </c>
      <c r="AO58" s="56">
        <v>2.2599999999999998</v>
      </c>
      <c r="AP58" s="56">
        <v>1.1399999999999999</v>
      </c>
      <c r="AQ58" s="56">
        <v>9.2799999999999994</v>
      </c>
      <c r="AR58" s="56">
        <v>11.03</v>
      </c>
      <c r="AS58" s="56">
        <v>1.27</v>
      </c>
      <c r="AT58" s="56">
        <v>1.32</v>
      </c>
      <c r="AU58" s="56">
        <v>0.49</v>
      </c>
      <c r="AV58" s="56">
        <v>2.87</v>
      </c>
      <c r="AW58" s="56">
        <v>1.03</v>
      </c>
      <c r="AX58" s="56">
        <v>7.79</v>
      </c>
      <c r="AY58" s="56">
        <v>1.61</v>
      </c>
      <c r="AZ58" s="56">
        <v>1.22</v>
      </c>
      <c r="BA58" s="56">
        <v>0.78</v>
      </c>
      <c r="BB58" s="56">
        <v>0.15</v>
      </c>
      <c r="BC58" s="56">
        <v>0.05</v>
      </c>
      <c r="BD58" s="56">
        <f t="shared" si="1"/>
        <v>-5.33</v>
      </c>
    </row>
    <row r="59" spans="1:56" ht="18.75" customHeight="1" thickBot="1" x14ac:dyDescent="0.3">
      <c r="A59" s="56">
        <v>2009</v>
      </c>
      <c r="B59" s="56">
        <v>5</v>
      </c>
      <c r="C59" s="59">
        <v>4.0999999999999996</v>
      </c>
      <c r="D59" s="60">
        <v>4.03</v>
      </c>
      <c r="E59" s="60">
        <v>7.08</v>
      </c>
      <c r="F59" s="60">
        <v>4.5999999999999996</v>
      </c>
      <c r="G59" s="60">
        <v>5.0599999999999996</v>
      </c>
      <c r="H59" s="60">
        <v>3.62</v>
      </c>
      <c r="I59" s="60">
        <v>3.91</v>
      </c>
      <c r="J59" s="60">
        <v>3.8</v>
      </c>
      <c r="K59" s="60">
        <v>3.37</v>
      </c>
      <c r="L59" s="60">
        <v>5.22</v>
      </c>
      <c r="M59" s="60">
        <v>10.01</v>
      </c>
      <c r="N59" s="60">
        <v>5.27</v>
      </c>
      <c r="O59" s="60">
        <v>4.42</v>
      </c>
      <c r="P59" s="60">
        <v>11.09</v>
      </c>
      <c r="Q59" s="60">
        <v>14.5</v>
      </c>
      <c r="R59" s="60">
        <v>4.59</v>
      </c>
      <c r="S59" s="60">
        <v>4.71</v>
      </c>
      <c r="T59" s="60">
        <v>3.85</v>
      </c>
      <c r="U59" s="60">
        <v>6.31</v>
      </c>
      <c r="V59" s="60">
        <v>4.29</v>
      </c>
      <c r="W59" s="60">
        <v>8.32</v>
      </c>
      <c r="X59" s="60">
        <v>5.03</v>
      </c>
      <c r="Y59" s="60">
        <v>4.76</v>
      </c>
      <c r="Z59" s="60">
        <v>4.0599999999999996</v>
      </c>
      <c r="AA59" s="60">
        <v>3.57</v>
      </c>
      <c r="AB59" s="60">
        <v>3.41</v>
      </c>
      <c r="AC59" s="60"/>
      <c r="AD59" s="64">
        <v>0.73</v>
      </c>
      <c r="AE59" s="56">
        <v>0.66</v>
      </c>
      <c r="AF59" s="56">
        <v>3.71</v>
      </c>
      <c r="AG59" s="56">
        <v>1.23</v>
      </c>
      <c r="AH59" s="56">
        <v>1.69</v>
      </c>
      <c r="AI59" s="56">
        <v>0.25</v>
      </c>
      <c r="AJ59" s="56">
        <v>0.54</v>
      </c>
      <c r="AK59" s="56">
        <v>0.43</v>
      </c>
      <c r="AL59" s="56">
        <v>0</v>
      </c>
      <c r="AM59" s="56">
        <v>1.85</v>
      </c>
      <c r="AN59" s="56">
        <v>6.64</v>
      </c>
      <c r="AO59" s="56">
        <v>1.9</v>
      </c>
      <c r="AP59" s="56">
        <v>1.05</v>
      </c>
      <c r="AQ59" s="56">
        <v>7.72</v>
      </c>
      <c r="AR59" s="56">
        <v>11.13</v>
      </c>
      <c r="AS59" s="56">
        <v>1.22</v>
      </c>
      <c r="AT59" s="56">
        <v>1.34</v>
      </c>
      <c r="AU59" s="56">
        <v>0.48</v>
      </c>
      <c r="AV59" s="56">
        <v>2.94</v>
      </c>
      <c r="AW59" s="56">
        <v>0.92</v>
      </c>
      <c r="AX59" s="56">
        <v>4.95</v>
      </c>
      <c r="AY59" s="56">
        <v>1.66</v>
      </c>
      <c r="AZ59" s="56">
        <v>1.39</v>
      </c>
      <c r="BA59" s="56">
        <v>0.69</v>
      </c>
      <c r="BB59" s="56">
        <v>0.2</v>
      </c>
      <c r="BC59" s="56">
        <v>0.04</v>
      </c>
      <c r="BD59" s="56">
        <f t="shared" si="1"/>
        <v>-5.22</v>
      </c>
    </row>
    <row r="60" spans="1:56" ht="18.75" customHeight="1" thickBot="1" x14ac:dyDescent="0.3">
      <c r="A60" s="56">
        <v>2009</v>
      </c>
      <c r="B60" s="56">
        <v>4</v>
      </c>
      <c r="C60" s="61">
        <v>4.04</v>
      </c>
      <c r="D60" s="58">
        <v>3.93</v>
      </c>
      <c r="E60" s="58">
        <v>7.24</v>
      </c>
      <c r="F60" s="58">
        <v>4.5999999999999996</v>
      </c>
      <c r="G60" s="58">
        <v>5.25</v>
      </c>
      <c r="H60" s="58">
        <v>3.5</v>
      </c>
      <c r="I60" s="58">
        <v>3.78</v>
      </c>
      <c r="J60" s="58">
        <v>3.66</v>
      </c>
      <c r="K60" s="58">
        <v>3.13</v>
      </c>
      <c r="L60" s="58">
        <v>5.5</v>
      </c>
      <c r="M60" s="58">
        <v>10.63</v>
      </c>
      <c r="N60" s="58">
        <v>5.34</v>
      </c>
      <c r="O60" s="58">
        <v>4.3600000000000003</v>
      </c>
      <c r="P60" s="58">
        <v>11.15</v>
      </c>
      <c r="Q60" s="58">
        <v>14.5</v>
      </c>
      <c r="R60" s="58">
        <v>4.54</v>
      </c>
      <c r="S60" s="58">
        <v>4.63</v>
      </c>
      <c r="T60" s="58">
        <v>3.77</v>
      </c>
      <c r="U60" s="58">
        <v>6.19</v>
      </c>
      <c r="V60" s="58">
        <v>4.53</v>
      </c>
      <c r="W60" s="58">
        <v>9.77</v>
      </c>
      <c r="X60" s="58">
        <v>4.93</v>
      </c>
      <c r="Y60" s="58">
        <v>4.7699999999999996</v>
      </c>
      <c r="Z60" s="58">
        <v>4.01</v>
      </c>
      <c r="AA60" s="58">
        <v>3.18</v>
      </c>
      <c r="AB60" s="58">
        <v>3.16</v>
      </c>
      <c r="AC60" s="58"/>
      <c r="AD60" s="64">
        <v>0.91</v>
      </c>
      <c r="AE60" s="56">
        <v>0.8</v>
      </c>
      <c r="AF60" s="56">
        <v>4.1100000000000003</v>
      </c>
      <c r="AG60" s="56">
        <v>1.47</v>
      </c>
      <c r="AH60" s="56">
        <v>2.12</v>
      </c>
      <c r="AI60" s="56">
        <v>0.37</v>
      </c>
      <c r="AJ60" s="56">
        <v>0.65</v>
      </c>
      <c r="AK60" s="56">
        <v>0.53</v>
      </c>
      <c r="AL60" s="56">
        <v>0</v>
      </c>
      <c r="AM60" s="56">
        <v>2.37</v>
      </c>
      <c r="AN60" s="56">
        <v>7.5</v>
      </c>
      <c r="AO60" s="56">
        <v>2.21</v>
      </c>
      <c r="AP60" s="56">
        <v>1.23</v>
      </c>
      <c r="AQ60" s="56">
        <v>8.02</v>
      </c>
      <c r="AR60" s="56">
        <v>11.37</v>
      </c>
      <c r="AS60" s="56">
        <v>1.41</v>
      </c>
      <c r="AT60" s="56">
        <v>1.5</v>
      </c>
      <c r="AU60" s="56">
        <v>0.64</v>
      </c>
      <c r="AV60" s="56">
        <v>3.06</v>
      </c>
      <c r="AW60" s="56">
        <v>1.4</v>
      </c>
      <c r="AX60" s="56">
        <v>6.64</v>
      </c>
      <c r="AY60" s="56">
        <v>1.8</v>
      </c>
      <c r="AZ60" s="56">
        <v>1.64</v>
      </c>
      <c r="BA60" s="56">
        <v>0.88</v>
      </c>
      <c r="BB60" s="56">
        <v>0.05</v>
      </c>
      <c r="BC60" s="56">
        <v>0.03</v>
      </c>
      <c r="BD60" s="56">
        <f t="shared" si="1"/>
        <v>-5.5</v>
      </c>
    </row>
    <row r="61" spans="1:56" ht="18.75" customHeight="1" thickBot="1" x14ac:dyDescent="0.3">
      <c r="A61" s="56">
        <v>2009</v>
      </c>
      <c r="B61" s="56">
        <v>3</v>
      </c>
      <c r="C61" s="59">
        <v>4.16</v>
      </c>
      <c r="D61" s="60">
        <v>4.03</v>
      </c>
      <c r="E61" s="60">
        <v>7.73</v>
      </c>
      <c r="F61" s="60">
        <v>4.5999999999999996</v>
      </c>
      <c r="G61" s="60">
        <v>5.16</v>
      </c>
      <c r="H61" s="60">
        <v>3.44</v>
      </c>
      <c r="I61" s="60">
        <v>3.81</v>
      </c>
      <c r="J61" s="60">
        <v>3.65</v>
      </c>
      <c r="K61" s="60">
        <v>3.02</v>
      </c>
      <c r="L61" s="60">
        <v>5.87</v>
      </c>
      <c r="M61" s="60">
        <v>11.65</v>
      </c>
      <c r="N61" s="60">
        <v>5.76</v>
      </c>
      <c r="O61" s="60">
        <v>4.46</v>
      </c>
      <c r="P61" s="60">
        <v>11.32</v>
      </c>
      <c r="Q61" s="60">
        <v>14.5</v>
      </c>
      <c r="R61" s="60">
        <v>4.3</v>
      </c>
      <c r="S61" s="60">
        <v>4.58</v>
      </c>
      <c r="T61" s="60">
        <v>3.66</v>
      </c>
      <c r="U61" s="60">
        <v>6.22</v>
      </c>
      <c r="V61" s="60">
        <v>4.68</v>
      </c>
      <c r="W61" s="60">
        <v>9.3800000000000008</v>
      </c>
      <c r="X61" s="60">
        <v>4.71</v>
      </c>
      <c r="Y61" s="60">
        <v>4.71</v>
      </c>
      <c r="Z61" s="60">
        <v>4.0599999999999996</v>
      </c>
      <c r="AA61" s="60">
        <v>2.94</v>
      </c>
      <c r="AB61" s="60">
        <v>3</v>
      </c>
      <c r="AC61" s="60"/>
      <c r="AD61" s="64">
        <v>1.1399999999999999</v>
      </c>
      <c r="AE61" s="56">
        <v>1.01</v>
      </c>
      <c r="AF61" s="56">
        <v>4.71</v>
      </c>
      <c r="AG61" s="56">
        <v>1.58</v>
      </c>
      <c r="AH61" s="56">
        <v>2.14</v>
      </c>
      <c r="AI61" s="56">
        <v>0.42</v>
      </c>
      <c r="AJ61" s="56">
        <v>0.79</v>
      </c>
      <c r="AK61" s="56">
        <v>0.63</v>
      </c>
      <c r="AL61" s="56">
        <v>0</v>
      </c>
      <c r="AM61" s="56">
        <v>2.85</v>
      </c>
      <c r="AN61" s="56">
        <v>8.6300000000000008</v>
      </c>
      <c r="AO61" s="56">
        <v>2.74</v>
      </c>
      <c r="AP61" s="56">
        <v>1.44</v>
      </c>
      <c r="AQ61" s="56">
        <v>8.3000000000000007</v>
      </c>
      <c r="AR61" s="56">
        <v>11.48</v>
      </c>
      <c r="AS61" s="56">
        <v>1.28</v>
      </c>
      <c r="AT61" s="56">
        <v>1.56</v>
      </c>
      <c r="AU61" s="56">
        <v>0.64</v>
      </c>
      <c r="AV61" s="56">
        <v>3.2</v>
      </c>
      <c r="AW61" s="56">
        <v>1.66</v>
      </c>
      <c r="AX61" s="56">
        <v>6.36</v>
      </c>
      <c r="AY61" s="56">
        <v>1.69</v>
      </c>
      <c r="AZ61" s="56">
        <v>1.69</v>
      </c>
      <c r="BA61" s="56">
        <v>1.04</v>
      </c>
      <c r="BB61" s="56">
        <v>-0.08</v>
      </c>
      <c r="BC61" s="56">
        <v>-0.02</v>
      </c>
      <c r="BD61" s="56">
        <f t="shared" si="1"/>
        <v>-5.87</v>
      </c>
    </row>
    <row r="62" spans="1:56" ht="18.75" customHeight="1" thickBot="1" x14ac:dyDescent="0.3">
      <c r="A62" s="56">
        <v>2009</v>
      </c>
      <c r="B62" s="56">
        <v>2</v>
      </c>
      <c r="C62" s="61">
        <v>4.21</v>
      </c>
      <c r="D62" s="58">
        <v>4.24</v>
      </c>
      <c r="E62" s="58">
        <v>7.09</v>
      </c>
      <c r="F62" s="58">
        <v>4.5999999999999996</v>
      </c>
      <c r="G62" s="58">
        <v>4.74</v>
      </c>
      <c r="H62" s="58">
        <v>3.55</v>
      </c>
      <c r="I62" s="58">
        <v>3.93</v>
      </c>
      <c r="J62" s="58">
        <v>3.68</v>
      </c>
      <c r="K62" s="58">
        <v>3.13</v>
      </c>
      <c r="L62" s="58">
        <v>5.7</v>
      </c>
      <c r="M62" s="58">
        <v>10.65</v>
      </c>
      <c r="N62" s="58">
        <v>5.65</v>
      </c>
      <c r="O62" s="58">
        <v>4.54</v>
      </c>
      <c r="P62" s="58">
        <v>11.5</v>
      </c>
      <c r="Q62" s="58">
        <v>14.5</v>
      </c>
      <c r="R62" s="58">
        <v>4.33</v>
      </c>
      <c r="S62" s="58">
        <v>4.53</v>
      </c>
      <c r="T62" s="58">
        <v>3.8</v>
      </c>
      <c r="U62" s="58">
        <v>5.97</v>
      </c>
      <c r="V62" s="58">
        <v>4.5199999999999996</v>
      </c>
      <c r="W62" s="58">
        <v>8.42</v>
      </c>
      <c r="X62" s="58">
        <v>4.76</v>
      </c>
      <c r="Y62" s="58">
        <v>4.87</v>
      </c>
      <c r="Z62" s="58">
        <v>4.2300000000000004</v>
      </c>
      <c r="AA62" s="58">
        <v>2.93</v>
      </c>
      <c r="AB62" s="58">
        <v>3.23</v>
      </c>
      <c r="AC62" s="58"/>
      <c r="AD62" s="64">
        <v>1.08</v>
      </c>
      <c r="AE62" s="56">
        <v>1.1100000000000001</v>
      </c>
      <c r="AF62" s="56">
        <v>3.96</v>
      </c>
      <c r="AG62" s="56">
        <v>1.47</v>
      </c>
      <c r="AH62" s="56">
        <v>1.61</v>
      </c>
      <c r="AI62" s="56">
        <v>0.42</v>
      </c>
      <c r="AJ62" s="56">
        <v>0.8</v>
      </c>
      <c r="AK62" s="56">
        <v>0.55000000000000004</v>
      </c>
      <c r="AL62" s="56">
        <v>0</v>
      </c>
      <c r="AM62" s="56">
        <v>2.57</v>
      </c>
      <c r="AN62" s="56">
        <v>7.52</v>
      </c>
      <c r="AO62" s="56">
        <v>2.52</v>
      </c>
      <c r="AP62" s="56">
        <v>1.41</v>
      </c>
      <c r="AQ62" s="56">
        <v>8.3699999999999992</v>
      </c>
      <c r="AR62" s="56">
        <v>11.37</v>
      </c>
      <c r="AS62" s="56">
        <v>1.2</v>
      </c>
      <c r="AT62" s="56">
        <v>1.4</v>
      </c>
      <c r="AU62" s="56">
        <v>0.67</v>
      </c>
      <c r="AV62" s="56">
        <v>2.84</v>
      </c>
      <c r="AW62" s="56">
        <v>1.39</v>
      </c>
      <c r="AX62" s="56">
        <v>5.29</v>
      </c>
      <c r="AY62" s="56">
        <v>1.63</v>
      </c>
      <c r="AZ62" s="56">
        <v>1.74</v>
      </c>
      <c r="BA62" s="56">
        <v>1.1000000000000001</v>
      </c>
      <c r="BB62" s="56">
        <v>-0.2</v>
      </c>
      <c r="BC62" s="56">
        <v>0.1</v>
      </c>
      <c r="BD62" s="56">
        <f t="shared" si="1"/>
        <v>-5.7</v>
      </c>
    </row>
    <row r="63" spans="1:56" ht="18.75" customHeight="1" thickBot="1" x14ac:dyDescent="0.3">
      <c r="A63" s="56">
        <v>2009</v>
      </c>
      <c r="B63" s="56">
        <v>1</v>
      </c>
      <c r="C63" s="59">
        <v>4</v>
      </c>
      <c r="D63" s="60">
        <v>4.13</v>
      </c>
      <c r="E63" s="60">
        <v>7.14</v>
      </c>
      <c r="F63" s="60">
        <v>4.5999999999999996</v>
      </c>
      <c r="G63" s="60">
        <v>4.21</v>
      </c>
      <c r="H63" s="60">
        <v>3.44</v>
      </c>
      <c r="I63" s="60">
        <v>3.87</v>
      </c>
      <c r="J63" s="60">
        <v>3.6</v>
      </c>
      <c r="K63" s="60">
        <v>3.07</v>
      </c>
      <c r="L63" s="60">
        <v>5.6</v>
      </c>
      <c r="M63" s="60">
        <v>8.76</v>
      </c>
      <c r="N63" s="60">
        <v>5.2</v>
      </c>
      <c r="O63" s="60">
        <v>4.62</v>
      </c>
      <c r="P63" s="60">
        <v>10.64</v>
      </c>
      <c r="Q63" s="60">
        <v>13.95</v>
      </c>
      <c r="R63" s="60">
        <v>4.18</v>
      </c>
      <c r="S63" s="60">
        <v>4.3499999999999996</v>
      </c>
      <c r="T63" s="60">
        <v>3.76</v>
      </c>
      <c r="U63" s="60">
        <v>5.46</v>
      </c>
      <c r="V63" s="60">
        <v>4.32</v>
      </c>
      <c r="W63" s="60">
        <v>9.23</v>
      </c>
      <c r="X63" s="60">
        <v>4.6900000000000004</v>
      </c>
      <c r="Y63" s="60">
        <v>4.7</v>
      </c>
      <c r="Z63" s="60">
        <v>4.1500000000000004</v>
      </c>
      <c r="AA63" s="60">
        <v>2.8</v>
      </c>
      <c r="AB63" s="60">
        <v>3.17</v>
      </c>
      <c r="AC63" s="60"/>
      <c r="AD63" s="64">
        <v>0.93</v>
      </c>
      <c r="AE63" s="56">
        <v>1.06</v>
      </c>
      <c r="AF63" s="56">
        <v>4.07</v>
      </c>
      <c r="AG63" s="56">
        <v>1.53</v>
      </c>
      <c r="AH63" s="56">
        <v>1.1399999999999999</v>
      </c>
      <c r="AI63" s="56">
        <v>0.37</v>
      </c>
      <c r="AJ63" s="56">
        <v>0.8</v>
      </c>
      <c r="AK63" s="56">
        <v>0.53</v>
      </c>
      <c r="AL63" s="56">
        <v>0</v>
      </c>
      <c r="AM63" s="56">
        <v>2.5299999999999998</v>
      </c>
      <c r="AN63" s="56">
        <v>5.69</v>
      </c>
      <c r="AO63" s="56">
        <v>2.13</v>
      </c>
      <c r="AP63" s="56">
        <v>1.55</v>
      </c>
      <c r="AQ63" s="56">
        <v>7.57</v>
      </c>
      <c r="AR63" s="56">
        <v>10.88</v>
      </c>
      <c r="AS63" s="56">
        <v>1.1100000000000001</v>
      </c>
      <c r="AT63" s="56">
        <v>1.28</v>
      </c>
      <c r="AU63" s="56">
        <v>0.69</v>
      </c>
      <c r="AV63" s="56">
        <v>2.39</v>
      </c>
      <c r="AW63" s="56">
        <v>1.25</v>
      </c>
      <c r="AX63" s="56">
        <v>6.16</v>
      </c>
      <c r="AY63" s="56">
        <v>1.62</v>
      </c>
      <c r="AZ63" s="56">
        <v>1.63</v>
      </c>
      <c r="BA63" s="56">
        <v>1.08</v>
      </c>
      <c r="BB63" s="56">
        <v>-0.27</v>
      </c>
      <c r="BC63" s="56">
        <v>0.1</v>
      </c>
      <c r="BD63" s="56">
        <f t="shared" si="1"/>
        <v>-5.6</v>
      </c>
    </row>
    <row r="64" spans="1:56" ht="18.75" customHeight="1" thickBot="1" x14ac:dyDescent="0.3">
      <c r="A64" s="56">
        <v>2008</v>
      </c>
      <c r="B64" s="56">
        <v>12</v>
      </c>
      <c r="C64" s="61">
        <v>3.9</v>
      </c>
      <c r="D64" s="58">
        <v>3.87</v>
      </c>
      <c r="E64" s="58">
        <v>7.76</v>
      </c>
      <c r="F64" s="58">
        <v>4.5999999999999996</v>
      </c>
      <c r="G64" s="58">
        <v>4.3</v>
      </c>
      <c r="H64" s="58">
        <v>3.5</v>
      </c>
      <c r="I64" s="58">
        <v>3.72</v>
      </c>
      <c r="J64" s="58">
        <v>3.54</v>
      </c>
      <c r="K64" s="58">
        <v>3.05</v>
      </c>
      <c r="L64" s="58">
        <v>5.08</v>
      </c>
      <c r="M64" s="58">
        <v>8.31</v>
      </c>
      <c r="N64" s="58">
        <v>4.57</v>
      </c>
      <c r="O64" s="58">
        <v>4.47</v>
      </c>
      <c r="P64" s="58">
        <v>9.0299999999999994</v>
      </c>
      <c r="Q64" s="58">
        <v>9</v>
      </c>
      <c r="R64" s="58">
        <v>4.17</v>
      </c>
      <c r="S64" s="58">
        <v>4.17</v>
      </c>
      <c r="T64" s="58">
        <v>3.65</v>
      </c>
      <c r="U64" s="58">
        <v>5.7</v>
      </c>
      <c r="V64" s="58">
        <v>4</v>
      </c>
      <c r="W64" s="58">
        <v>8.3800000000000008</v>
      </c>
      <c r="X64" s="58">
        <v>4.72</v>
      </c>
      <c r="Y64" s="58">
        <v>4.5599999999999996</v>
      </c>
      <c r="Z64" s="58">
        <v>3.86</v>
      </c>
      <c r="AA64" s="58">
        <v>2.67</v>
      </c>
      <c r="AB64" s="58">
        <v>3.36</v>
      </c>
      <c r="AC64" s="58"/>
      <c r="AD64" s="64">
        <v>0.85</v>
      </c>
      <c r="AE64" s="56">
        <v>0.82</v>
      </c>
      <c r="AF64" s="56">
        <v>4.71</v>
      </c>
      <c r="AG64" s="56">
        <v>1.55</v>
      </c>
      <c r="AH64" s="56">
        <v>1.25</v>
      </c>
      <c r="AI64" s="56">
        <v>0.45</v>
      </c>
      <c r="AJ64" s="56">
        <v>0.67</v>
      </c>
      <c r="AK64" s="56">
        <v>0.49</v>
      </c>
      <c r="AL64" s="56">
        <v>0</v>
      </c>
      <c r="AM64" s="56">
        <v>2.0299999999999998</v>
      </c>
      <c r="AN64" s="56">
        <v>5.26</v>
      </c>
      <c r="AO64" s="56">
        <v>1.52</v>
      </c>
      <c r="AP64" s="56">
        <v>1.42</v>
      </c>
      <c r="AQ64" s="56">
        <v>5.98</v>
      </c>
      <c r="AR64" s="56">
        <v>5.95</v>
      </c>
      <c r="AS64" s="56">
        <v>1.1200000000000001</v>
      </c>
      <c r="AT64" s="56">
        <v>1.1200000000000001</v>
      </c>
      <c r="AU64" s="56">
        <v>0.6</v>
      </c>
      <c r="AV64" s="56">
        <v>2.65</v>
      </c>
      <c r="AW64" s="56">
        <v>0.95</v>
      </c>
      <c r="AX64" s="56">
        <v>5.33</v>
      </c>
      <c r="AY64" s="56">
        <v>1.67</v>
      </c>
      <c r="AZ64" s="56">
        <v>1.51</v>
      </c>
      <c r="BA64" s="56">
        <v>0.81</v>
      </c>
      <c r="BB64" s="56">
        <v>-0.38</v>
      </c>
      <c r="BC64" s="56">
        <v>0.31</v>
      </c>
      <c r="BD64" s="56">
        <f t="shared" si="1"/>
        <v>-5.08</v>
      </c>
    </row>
    <row r="65" spans="1:56" ht="18.75" customHeight="1" thickBot="1" x14ac:dyDescent="0.3">
      <c r="A65" s="56">
        <v>2008</v>
      </c>
      <c r="B65" s="56">
        <v>11</v>
      </c>
      <c r="C65" s="59">
        <v>4.1900000000000004</v>
      </c>
      <c r="D65" s="60">
        <v>4.26</v>
      </c>
      <c r="E65" s="60">
        <v>6</v>
      </c>
      <c r="F65" s="60">
        <v>4.5999999999999996</v>
      </c>
      <c r="G65" s="60">
        <v>4.5199999999999996</v>
      </c>
      <c r="H65" s="60">
        <v>4.0599999999999996</v>
      </c>
      <c r="I65" s="60">
        <v>4.09</v>
      </c>
      <c r="J65" s="60">
        <v>3.98</v>
      </c>
      <c r="K65" s="60">
        <v>3.56</v>
      </c>
      <c r="L65" s="60">
        <v>5.09</v>
      </c>
      <c r="M65" s="60">
        <v>9.41</v>
      </c>
      <c r="N65" s="60">
        <v>4.5599999999999996</v>
      </c>
      <c r="O65" s="60">
        <v>4.74</v>
      </c>
      <c r="P65" s="60">
        <v>7.6</v>
      </c>
      <c r="Q65" s="60">
        <v>8.16</v>
      </c>
      <c r="R65" s="60">
        <v>4.3499999999999996</v>
      </c>
      <c r="S65" s="60">
        <v>4.6100000000000003</v>
      </c>
      <c r="T65" s="60">
        <v>3.96</v>
      </c>
      <c r="U65" s="60">
        <v>6.23</v>
      </c>
      <c r="V65" s="60">
        <v>4.3499999999999996</v>
      </c>
      <c r="W65" s="60">
        <v>8.3800000000000008</v>
      </c>
      <c r="X65" s="60">
        <v>4.92</v>
      </c>
      <c r="Y65" s="60">
        <v>4.6100000000000003</v>
      </c>
      <c r="Z65" s="60">
        <v>4.1500000000000004</v>
      </c>
      <c r="AA65" s="60">
        <v>3.34</v>
      </c>
      <c r="AB65" s="60">
        <v>4.13</v>
      </c>
      <c r="AC65" s="60"/>
      <c r="AD65" s="64">
        <v>0.63</v>
      </c>
      <c r="AE65" s="56">
        <v>0.7</v>
      </c>
      <c r="AF65" s="56">
        <v>2.44</v>
      </c>
      <c r="AG65" s="56">
        <v>1.04</v>
      </c>
      <c r="AH65" s="56">
        <v>0.96</v>
      </c>
      <c r="AI65" s="56">
        <v>0.5</v>
      </c>
      <c r="AJ65" s="56">
        <v>0.53</v>
      </c>
      <c r="AK65" s="56">
        <v>0.42</v>
      </c>
      <c r="AL65" s="56">
        <v>0</v>
      </c>
      <c r="AM65" s="56">
        <v>1.53</v>
      </c>
      <c r="AN65" s="56">
        <v>5.85</v>
      </c>
      <c r="AO65" s="56">
        <v>1</v>
      </c>
      <c r="AP65" s="56">
        <v>1.18</v>
      </c>
      <c r="AQ65" s="56">
        <v>4.04</v>
      </c>
      <c r="AR65" s="56">
        <v>4.5999999999999996</v>
      </c>
      <c r="AS65" s="56">
        <v>0.79</v>
      </c>
      <c r="AT65" s="56">
        <v>1.05</v>
      </c>
      <c r="AU65" s="56">
        <v>0.4</v>
      </c>
      <c r="AV65" s="56">
        <v>2.67</v>
      </c>
      <c r="AW65" s="56">
        <v>0.79</v>
      </c>
      <c r="AX65" s="56">
        <v>4.82</v>
      </c>
      <c r="AY65" s="56">
        <v>1.36</v>
      </c>
      <c r="AZ65" s="56">
        <v>1.05</v>
      </c>
      <c r="BA65" s="56">
        <v>0.59</v>
      </c>
      <c r="BB65" s="56">
        <v>-0.22</v>
      </c>
      <c r="BC65" s="56">
        <v>0.56999999999999995</v>
      </c>
      <c r="BD65" s="56">
        <f t="shared" si="1"/>
        <v>-5.09</v>
      </c>
    </row>
    <row r="66" spans="1:56" ht="18.75" customHeight="1" thickBot="1" x14ac:dyDescent="0.3">
      <c r="A66" s="56">
        <v>2008</v>
      </c>
      <c r="B66" s="56">
        <v>10</v>
      </c>
      <c r="C66" s="61">
        <v>4.33</v>
      </c>
      <c r="D66" s="58">
        <v>4.46</v>
      </c>
      <c r="E66" s="58">
        <v>5.17</v>
      </c>
      <c r="F66" s="58">
        <v>4.5999999999999996</v>
      </c>
      <c r="G66" s="58">
        <v>4.53</v>
      </c>
      <c r="H66" s="58">
        <v>4.43</v>
      </c>
      <c r="I66" s="58">
        <v>4.33</v>
      </c>
      <c r="J66" s="58">
        <v>4.18</v>
      </c>
      <c r="K66" s="58">
        <v>3.88</v>
      </c>
      <c r="L66" s="58">
        <v>4.93</v>
      </c>
      <c r="M66" s="58">
        <v>9.57</v>
      </c>
      <c r="N66" s="58">
        <v>4.55</v>
      </c>
      <c r="O66" s="58">
        <v>4.78</v>
      </c>
      <c r="P66" s="58">
        <v>6.6</v>
      </c>
      <c r="Q66" s="58">
        <v>5.4</v>
      </c>
      <c r="R66" s="58">
        <v>4.68</v>
      </c>
      <c r="S66" s="58">
        <v>4.8099999999999996</v>
      </c>
      <c r="T66" s="58">
        <v>4.2300000000000004</v>
      </c>
      <c r="U66" s="58">
        <v>6.35</v>
      </c>
      <c r="V66" s="58">
        <v>4.5599999999999996</v>
      </c>
      <c r="W66" s="58">
        <v>8.27</v>
      </c>
      <c r="X66" s="58">
        <v>4.95</v>
      </c>
      <c r="Y66" s="58">
        <v>4.66</v>
      </c>
      <c r="Z66" s="58">
        <v>4.47</v>
      </c>
      <c r="AA66" s="58">
        <v>3.57</v>
      </c>
      <c r="AB66" s="58">
        <v>4.5199999999999996</v>
      </c>
      <c r="AC66" s="58"/>
      <c r="AD66" s="64">
        <v>0.45</v>
      </c>
      <c r="AE66" s="56">
        <v>0.57999999999999996</v>
      </c>
      <c r="AF66" s="56">
        <v>1.29</v>
      </c>
      <c r="AG66" s="56">
        <v>0.72</v>
      </c>
      <c r="AH66" s="56">
        <v>0.65</v>
      </c>
      <c r="AI66" s="56">
        <v>0.55000000000000004</v>
      </c>
      <c r="AJ66" s="56">
        <v>0.45</v>
      </c>
      <c r="AK66" s="56">
        <v>0.3</v>
      </c>
      <c r="AL66" s="56">
        <v>0</v>
      </c>
      <c r="AM66" s="56">
        <v>1.05</v>
      </c>
      <c r="AN66" s="56">
        <v>5.69</v>
      </c>
      <c r="AO66" s="56">
        <v>0.67</v>
      </c>
      <c r="AP66" s="56">
        <v>0.9</v>
      </c>
      <c r="AQ66" s="56">
        <v>2.72</v>
      </c>
      <c r="AR66" s="56">
        <v>1.52</v>
      </c>
      <c r="AS66" s="56">
        <v>0.8</v>
      </c>
      <c r="AT66" s="56">
        <v>0.93</v>
      </c>
      <c r="AU66" s="56">
        <v>0.35</v>
      </c>
      <c r="AV66" s="56">
        <v>2.4700000000000002</v>
      </c>
      <c r="AW66" s="56">
        <v>0.68</v>
      </c>
      <c r="AX66" s="56">
        <v>4.3899999999999997</v>
      </c>
      <c r="AY66" s="56">
        <v>1.07</v>
      </c>
      <c r="AZ66" s="56">
        <v>0.78</v>
      </c>
      <c r="BA66" s="56">
        <v>0.59</v>
      </c>
      <c r="BB66" s="56">
        <v>-0.31</v>
      </c>
      <c r="BC66" s="56">
        <v>0.64</v>
      </c>
      <c r="BD66" s="56">
        <f t="shared" si="1"/>
        <v>-4.93</v>
      </c>
    </row>
    <row r="67" spans="1:56" ht="18.75" customHeight="1" thickBot="1" x14ac:dyDescent="0.3">
      <c r="A67" s="56">
        <v>2008</v>
      </c>
      <c r="B67" s="56">
        <v>9</v>
      </c>
      <c r="C67" s="59">
        <v>4.46</v>
      </c>
      <c r="D67" s="60">
        <v>4.5599999999999996</v>
      </c>
      <c r="E67" s="60">
        <v>5.17</v>
      </c>
      <c r="F67" s="60">
        <v>4.5999999999999996</v>
      </c>
      <c r="G67" s="60">
        <v>4.42</v>
      </c>
      <c r="H67" s="60">
        <v>4.37</v>
      </c>
      <c r="I67" s="60">
        <v>4.43</v>
      </c>
      <c r="J67" s="60">
        <v>4.3600000000000003</v>
      </c>
      <c r="K67" s="60">
        <v>4.09</v>
      </c>
      <c r="L67" s="60">
        <v>4.88</v>
      </c>
      <c r="M67" s="60">
        <v>7.99</v>
      </c>
      <c r="N67" s="60">
        <v>4.5599999999999996</v>
      </c>
      <c r="O67" s="60">
        <v>4.8</v>
      </c>
      <c r="P67" s="60">
        <v>6.6</v>
      </c>
      <c r="Q67" s="60">
        <v>5.45</v>
      </c>
      <c r="R67" s="60">
        <v>4.84</v>
      </c>
      <c r="S67" s="60">
        <v>5.04</v>
      </c>
      <c r="T67" s="60">
        <v>4.3499999999999996</v>
      </c>
      <c r="U67" s="60">
        <v>5.89</v>
      </c>
      <c r="V67" s="60">
        <v>4.66</v>
      </c>
      <c r="W67" s="60">
        <v>8.32</v>
      </c>
      <c r="X67" s="60">
        <v>4.9800000000000004</v>
      </c>
      <c r="Y67" s="60">
        <v>4.68</v>
      </c>
      <c r="Z67" s="60">
        <v>4.57</v>
      </c>
      <c r="AA67" s="60">
        <v>3.9</v>
      </c>
      <c r="AB67" s="60">
        <v>4.57</v>
      </c>
      <c r="AC67" s="60"/>
      <c r="AD67" s="64">
        <v>0.37</v>
      </c>
      <c r="AE67" s="56">
        <v>0.47</v>
      </c>
      <c r="AF67" s="56">
        <v>1.08</v>
      </c>
      <c r="AG67" s="56">
        <v>0.51</v>
      </c>
      <c r="AH67" s="56">
        <v>0.33</v>
      </c>
      <c r="AI67" s="56">
        <v>0.28000000000000003</v>
      </c>
      <c r="AJ67" s="56">
        <v>0.34</v>
      </c>
      <c r="AK67" s="56">
        <v>0.27</v>
      </c>
      <c r="AL67" s="56">
        <v>0</v>
      </c>
      <c r="AM67" s="56">
        <v>0.79</v>
      </c>
      <c r="AN67" s="56">
        <v>3.9</v>
      </c>
      <c r="AO67" s="56">
        <v>0.47</v>
      </c>
      <c r="AP67" s="56">
        <v>0.71</v>
      </c>
      <c r="AQ67" s="56">
        <v>2.5099999999999998</v>
      </c>
      <c r="AR67" s="56">
        <v>1.36</v>
      </c>
      <c r="AS67" s="56">
        <v>0.75</v>
      </c>
      <c r="AT67" s="56">
        <v>0.95</v>
      </c>
      <c r="AU67" s="56">
        <v>0.26</v>
      </c>
      <c r="AV67" s="56">
        <v>1.8</v>
      </c>
      <c r="AW67" s="56">
        <v>0.56999999999999995</v>
      </c>
      <c r="AX67" s="56">
        <v>4.2300000000000004</v>
      </c>
      <c r="AY67" s="56">
        <v>0.89</v>
      </c>
      <c r="AZ67" s="56">
        <v>0.59</v>
      </c>
      <c r="BA67" s="56">
        <v>0.48</v>
      </c>
      <c r="BB67" s="56">
        <v>-0.19</v>
      </c>
      <c r="BC67" s="56">
        <v>0.48</v>
      </c>
      <c r="BD67" s="56">
        <f t="shared" si="1"/>
        <v>-4.88</v>
      </c>
    </row>
    <row r="68" spans="1:56" ht="18.75" customHeight="1" thickBot="1" x14ac:dyDescent="0.3">
      <c r="A68" s="56">
        <v>2008</v>
      </c>
      <c r="B68" s="56">
        <v>8</v>
      </c>
      <c r="C68" s="61">
        <v>4.4800000000000004</v>
      </c>
      <c r="D68" s="58">
        <v>4.58</v>
      </c>
      <c r="E68" s="58">
        <v>5.17</v>
      </c>
      <c r="F68" s="58">
        <v>4.5999999999999996</v>
      </c>
      <c r="G68" s="58">
        <v>4.47</v>
      </c>
      <c r="H68" s="58">
        <v>4.49</v>
      </c>
      <c r="I68" s="58">
        <v>4.47</v>
      </c>
      <c r="J68" s="58">
        <v>4.4000000000000004</v>
      </c>
      <c r="K68" s="58">
        <v>4.2</v>
      </c>
      <c r="L68" s="58">
        <v>4.87</v>
      </c>
      <c r="M68" s="58">
        <v>7.77</v>
      </c>
      <c r="N68" s="58">
        <v>4.59</v>
      </c>
      <c r="O68" s="58">
        <v>4.8099999999999996</v>
      </c>
      <c r="P68" s="58">
        <v>6.6</v>
      </c>
      <c r="Q68" s="58">
        <v>5.47</v>
      </c>
      <c r="R68" s="58">
        <v>4.78</v>
      </c>
      <c r="S68" s="58">
        <v>5.12</v>
      </c>
      <c r="T68" s="58">
        <v>4.4000000000000004</v>
      </c>
      <c r="U68" s="58">
        <v>6.11</v>
      </c>
      <c r="V68" s="58">
        <v>4.6900000000000004</v>
      </c>
      <c r="W68" s="58">
        <v>8.1999999999999993</v>
      </c>
      <c r="X68" s="58">
        <v>4.95</v>
      </c>
      <c r="Y68" s="58">
        <v>4.68</v>
      </c>
      <c r="Z68" s="58">
        <v>4.5599999999999996</v>
      </c>
      <c r="AA68" s="58">
        <v>4.1100000000000003</v>
      </c>
      <c r="AB68" s="58">
        <v>4.68</v>
      </c>
      <c r="AC68" s="58"/>
      <c r="AD68" s="64">
        <v>0.28000000000000003</v>
      </c>
      <c r="AE68" s="56">
        <v>0.38</v>
      </c>
      <c r="AF68" s="56">
        <v>0.97</v>
      </c>
      <c r="AG68" s="56">
        <v>0.4</v>
      </c>
      <c r="AH68" s="56">
        <v>0.27</v>
      </c>
      <c r="AI68" s="56">
        <v>0.28999999999999998</v>
      </c>
      <c r="AJ68" s="56">
        <v>0.27</v>
      </c>
      <c r="AK68" s="56">
        <v>0.2</v>
      </c>
      <c r="AL68" s="56">
        <v>0</v>
      </c>
      <c r="AM68" s="56">
        <v>0.67</v>
      </c>
      <c r="AN68" s="56">
        <v>3.57</v>
      </c>
      <c r="AO68" s="56">
        <v>0.39</v>
      </c>
      <c r="AP68" s="56">
        <v>0.61</v>
      </c>
      <c r="AQ68" s="56">
        <v>2.4</v>
      </c>
      <c r="AR68" s="56">
        <v>1.27</v>
      </c>
      <c r="AS68" s="56">
        <v>0.57999999999999996</v>
      </c>
      <c r="AT68" s="56">
        <v>0.92</v>
      </c>
      <c r="AU68" s="56">
        <v>0.2</v>
      </c>
      <c r="AV68" s="56">
        <v>1.91</v>
      </c>
      <c r="AW68" s="56">
        <v>0.49</v>
      </c>
      <c r="AX68" s="56">
        <v>4</v>
      </c>
      <c r="AY68" s="56">
        <v>0.75</v>
      </c>
      <c r="AZ68" s="56">
        <v>0.48</v>
      </c>
      <c r="BA68" s="56">
        <v>0.36</v>
      </c>
      <c r="BB68" s="56">
        <v>-0.09</v>
      </c>
      <c r="BC68" s="56">
        <v>0.48</v>
      </c>
      <c r="BD68" s="56">
        <f t="shared" si="1"/>
        <v>-4.87</v>
      </c>
    </row>
    <row r="69" spans="1:56" ht="18.75" customHeight="1" thickBot="1" x14ac:dyDescent="0.3">
      <c r="A69" s="56">
        <v>2008</v>
      </c>
      <c r="B69" s="56">
        <v>7</v>
      </c>
      <c r="C69" s="59">
        <v>4.78</v>
      </c>
      <c r="D69" s="60">
        <v>4.8499999999999996</v>
      </c>
      <c r="E69" s="60">
        <v>5.17</v>
      </c>
      <c r="F69" s="60">
        <v>4.5999999999999996</v>
      </c>
      <c r="G69" s="60">
        <v>4.9000000000000004</v>
      </c>
      <c r="H69" s="60">
        <v>4.78</v>
      </c>
      <c r="I69" s="60">
        <v>4.7699999999999996</v>
      </c>
      <c r="J69" s="60">
        <v>4.6900000000000004</v>
      </c>
      <c r="K69" s="60">
        <v>4.49</v>
      </c>
      <c r="L69" s="60">
        <v>5.15</v>
      </c>
      <c r="M69" s="60">
        <v>8.11</v>
      </c>
      <c r="N69" s="60">
        <v>4.92</v>
      </c>
      <c r="O69" s="60">
        <v>5.0999999999999996</v>
      </c>
      <c r="P69" s="60">
        <v>6.57</v>
      </c>
      <c r="Q69" s="60">
        <v>5.49</v>
      </c>
      <c r="R69" s="60">
        <v>5.01</v>
      </c>
      <c r="S69" s="60">
        <v>5.28</v>
      </c>
      <c r="T69" s="60">
        <v>4.6900000000000004</v>
      </c>
      <c r="U69" s="60">
        <v>6.45</v>
      </c>
      <c r="V69" s="60">
        <v>4.95</v>
      </c>
      <c r="W69" s="60">
        <v>7.28</v>
      </c>
      <c r="X69" s="60">
        <v>5.0599999999999996</v>
      </c>
      <c r="Y69" s="60">
        <v>5.0199999999999996</v>
      </c>
      <c r="Z69" s="60">
        <v>4.8</v>
      </c>
      <c r="AA69" s="60">
        <v>4.37</v>
      </c>
      <c r="AB69" s="60">
        <v>5</v>
      </c>
      <c r="AC69" s="60"/>
      <c r="AD69" s="64">
        <v>0.28999999999999998</v>
      </c>
      <c r="AE69" s="56">
        <v>0.36</v>
      </c>
      <c r="AF69" s="56">
        <v>0.68</v>
      </c>
      <c r="AG69" s="56">
        <v>0.11</v>
      </c>
      <c r="AH69" s="56">
        <v>0.41</v>
      </c>
      <c r="AI69" s="56">
        <v>0.28999999999999998</v>
      </c>
      <c r="AJ69" s="56">
        <v>0.28000000000000003</v>
      </c>
      <c r="AK69" s="56">
        <v>0.2</v>
      </c>
      <c r="AL69" s="56">
        <v>0</v>
      </c>
      <c r="AM69" s="56">
        <v>0.66</v>
      </c>
      <c r="AN69" s="56">
        <v>3.62</v>
      </c>
      <c r="AO69" s="56">
        <v>0.43</v>
      </c>
      <c r="AP69" s="56">
        <v>0.61</v>
      </c>
      <c r="AQ69" s="56">
        <v>2.08</v>
      </c>
      <c r="AR69" s="56">
        <v>1</v>
      </c>
      <c r="AS69" s="56">
        <v>0.52</v>
      </c>
      <c r="AT69" s="56">
        <v>0.79</v>
      </c>
      <c r="AU69" s="56">
        <v>0.2</v>
      </c>
      <c r="AV69" s="56">
        <v>1.96</v>
      </c>
      <c r="AW69" s="56">
        <v>0.46</v>
      </c>
      <c r="AX69" s="56">
        <v>2.79</v>
      </c>
      <c r="AY69" s="56">
        <v>0.56999999999999995</v>
      </c>
      <c r="AZ69" s="56">
        <v>0.53</v>
      </c>
      <c r="BA69" s="56">
        <v>0.31</v>
      </c>
      <c r="BB69" s="56">
        <v>-0.12</v>
      </c>
      <c r="BC69" s="56">
        <v>0.51</v>
      </c>
      <c r="BD69" s="56">
        <f t="shared" si="1"/>
        <v>-5.15</v>
      </c>
    </row>
    <row r="70" spans="1:56" ht="18.75" customHeight="1" thickBot="1" x14ac:dyDescent="0.3">
      <c r="A70" s="56">
        <v>2008</v>
      </c>
      <c r="B70" s="56">
        <v>6</v>
      </c>
      <c r="C70" s="61">
        <v>4.8</v>
      </c>
      <c r="D70" s="58">
        <v>4.84</v>
      </c>
      <c r="E70" s="58">
        <v>5.17</v>
      </c>
      <c r="F70" s="58">
        <v>4.5999999999999996</v>
      </c>
      <c r="G70" s="58">
        <v>5.13</v>
      </c>
      <c r="H70" s="58">
        <v>4.82</v>
      </c>
      <c r="I70" s="58">
        <v>4.78</v>
      </c>
      <c r="J70" s="58">
        <v>4.7300000000000004</v>
      </c>
      <c r="K70" s="58">
        <v>4.5199999999999996</v>
      </c>
      <c r="L70" s="58">
        <v>5.17</v>
      </c>
      <c r="M70" s="58">
        <v>8.5</v>
      </c>
      <c r="N70" s="58">
        <v>4.91</v>
      </c>
      <c r="O70" s="58">
        <v>5.1100000000000003</v>
      </c>
      <c r="P70" s="58">
        <v>6.25</v>
      </c>
      <c r="Q70" s="58">
        <v>5.33</v>
      </c>
      <c r="R70" s="58">
        <v>4.9800000000000004</v>
      </c>
      <c r="S70" s="58">
        <v>5.26</v>
      </c>
      <c r="T70" s="58">
        <v>4.7300000000000004</v>
      </c>
      <c r="U70" s="58">
        <v>6.42</v>
      </c>
      <c r="V70" s="58">
        <v>4.96</v>
      </c>
      <c r="W70" s="58">
        <v>7.15</v>
      </c>
      <c r="X70" s="58">
        <v>4.9400000000000004</v>
      </c>
      <c r="Y70" s="58">
        <v>4.95</v>
      </c>
      <c r="Z70" s="58">
        <v>4.79</v>
      </c>
      <c r="AA70" s="58">
        <v>4.43</v>
      </c>
      <c r="AB70" s="58">
        <v>5.16</v>
      </c>
      <c r="AC70" s="58"/>
      <c r="AD70" s="64">
        <v>0.28000000000000003</v>
      </c>
      <c r="AE70" s="56">
        <v>0.32</v>
      </c>
      <c r="AF70" s="56">
        <v>0.65</v>
      </c>
      <c r="AG70" s="56">
        <v>0.08</v>
      </c>
      <c r="AH70" s="56">
        <v>0.61</v>
      </c>
      <c r="AI70" s="56">
        <v>0.3</v>
      </c>
      <c r="AJ70" s="56">
        <v>0.26</v>
      </c>
      <c r="AK70" s="56">
        <v>0.21</v>
      </c>
      <c r="AL70" s="56">
        <v>0</v>
      </c>
      <c r="AM70" s="56">
        <v>0.65</v>
      </c>
      <c r="AN70" s="56">
        <v>3.98</v>
      </c>
      <c r="AO70" s="56">
        <v>0.39</v>
      </c>
      <c r="AP70" s="56">
        <v>0.59</v>
      </c>
      <c r="AQ70" s="56">
        <v>1.73</v>
      </c>
      <c r="AR70" s="56">
        <v>0.81</v>
      </c>
      <c r="AS70" s="56">
        <v>0.46</v>
      </c>
      <c r="AT70" s="56">
        <v>0.74</v>
      </c>
      <c r="AU70" s="56">
        <v>0.21</v>
      </c>
      <c r="AV70" s="56">
        <v>1.9</v>
      </c>
      <c r="AW70" s="56">
        <v>0.44</v>
      </c>
      <c r="AX70" s="56">
        <v>2.63</v>
      </c>
      <c r="AY70" s="56">
        <v>0.42</v>
      </c>
      <c r="AZ70" s="56">
        <v>0.43</v>
      </c>
      <c r="BA70" s="56">
        <v>0.27</v>
      </c>
      <c r="BB70" s="56">
        <v>-0.09</v>
      </c>
      <c r="BC70" s="56">
        <v>0.64</v>
      </c>
      <c r="BD70" s="56">
        <f t="shared" si="1"/>
        <v>-5.17</v>
      </c>
    </row>
    <row r="71" spans="1:56" ht="18.75" customHeight="1" thickBot="1" x14ac:dyDescent="0.3">
      <c r="A71" s="56">
        <v>2008</v>
      </c>
      <c r="B71" s="56">
        <v>5</v>
      </c>
      <c r="C71" s="59">
        <v>4.4800000000000004</v>
      </c>
      <c r="D71" s="60">
        <v>4.51</v>
      </c>
      <c r="E71" s="60">
        <v>4.95</v>
      </c>
      <c r="F71" s="60">
        <v>4.5999999999999996</v>
      </c>
      <c r="G71" s="60">
        <v>4.84</v>
      </c>
      <c r="H71" s="60">
        <v>4.42</v>
      </c>
      <c r="I71" s="60">
        <v>4.47</v>
      </c>
      <c r="J71" s="60">
        <v>4.41</v>
      </c>
      <c r="K71" s="60">
        <v>4.2</v>
      </c>
      <c r="L71" s="60">
        <v>4.74</v>
      </c>
      <c r="M71" s="60">
        <v>8.08</v>
      </c>
      <c r="N71" s="60">
        <v>4.58</v>
      </c>
      <c r="O71" s="60">
        <v>4.7</v>
      </c>
      <c r="P71" s="60">
        <v>5.93</v>
      </c>
      <c r="Q71" s="60">
        <v>4.8</v>
      </c>
      <c r="R71" s="60">
        <v>4.67</v>
      </c>
      <c r="S71" s="60">
        <v>4.91</v>
      </c>
      <c r="T71" s="60">
        <v>4.3499999999999996</v>
      </c>
      <c r="U71" s="60">
        <v>6.1</v>
      </c>
      <c r="V71" s="60">
        <v>4.5999999999999996</v>
      </c>
      <c r="W71" s="60">
        <v>7.26</v>
      </c>
      <c r="X71" s="60">
        <v>4.5199999999999996</v>
      </c>
      <c r="Y71" s="60">
        <v>4.6100000000000003</v>
      </c>
      <c r="Z71" s="60">
        <v>4.43</v>
      </c>
      <c r="AA71" s="60">
        <v>4.18</v>
      </c>
      <c r="AB71" s="60">
        <v>4.84</v>
      </c>
      <c r="AC71" s="60"/>
      <c r="AD71" s="64">
        <v>0.28000000000000003</v>
      </c>
      <c r="AE71" s="56">
        <v>0.31</v>
      </c>
      <c r="AF71" s="56">
        <v>0.75</v>
      </c>
      <c r="AG71" s="56">
        <v>0.4</v>
      </c>
      <c r="AH71" s="56">
        <v>0.64</v>
      </c>
      <c r="AI71" s="56">
        <v>0.22</v>
      </c>
      <c r="AJ71" s="56">
        <v>0.27</v>
      </c>
      <c r="AK71" s="56">
        <v>0.21</v>
      </c>
      <c r="AL71" s="56">
        <v>0</v>
      </c>
      <c r="AM71" s="56">
        <v>0.54</v>
      </c>
      <c r="AN71" s="56">
        <v>3.88</v>
      </c>
      <c r="AO71" s="56">
        <v>0.38</v>
      </c>
      <c r="AP71" s="56">
        <v>0.5</v>
      </c>
      <c r="AQ71" s="56">
        <v>1.73</v>
      </c>
      <c r="AR71" s="56">
        <v>0.6</v>
      </c>
      <c r="AS71" s="56">
        <v>0.47</v>
      </c>
      <c r="AT71" s="56">
        <v>0.71</v>
      </c>
      <c r="AU71" s="56">
        <v>0.15</v>
      </c>
      <c r="AV71" s="56">
        <v>1.9</v>
      </c>
      <c r="AW71" s="56">
        <v>0.4</v>
      </c>
      <c r="AX71" s="56">
        <v>3.06</v>
      </c>
      <c r="AY71" s="56">
        <v>0.32</v>
      </c>
      <c r="AZ71" s="56">
        <v>0.41</v>
      </c>
      <c r="BA71" s="56">
        <v>0.23</v>
      </c>
      <c r="BB71" s="56">
        <v>-0.02</v>
      </c>
      <c r="BC71" s="56">
        <v>0.64</v>
      </c>
      <c r="BD71" s="56">
        <f t="shared" si="1"/>
        <v>-4.74</v>
      </c>
    </row>
    <row r="72" spans="1:56" ht="18.75" customHeight="1" thickBot="1" x14ac:dyDescent="0.3">
      <c r="A72" s="56">
        <v>2008</v>
      </c>
      <c r="B72" s="56">
        <v>4</v>
      </c>
      <c r="C72" s="61">
        <v>4.34</v>
      </c>
      <c r="D72" s="58">
        <v>4.37</v>
      </c>
      <c r="E72" s="58">
        <v>4.8</v>
      </c>
      <c r="F72" s="58">
        <v>4.5999999999999996</v>
      </c>
      <c r="G72" s="58">
        <v>4.72</v>
      </c>
      <c r="H72" s="58">
        <v>4.29</v>
      </c>
      <c r="I72" s="58">
        <v>4.22</v>
      </c>
      <c r="J72" s="58">
        <v>4.2699999999999996</v>
      </c>
      <c r="K72" s="58">
        <v>4.04</v>
      </c>
      <c r="L72" s="58">
        <v>4.54</v>
      </c>
      <c r="M72" s="58">
        <v>8.02</v>
      </c>
      <c r="N72" s="58">
        <v>4.4400000000000004</v>
      </c>
      <c r="O72" s="58">
        <v>4.53</v>
      </c>
      <c r="P72" s="58">
        <v>5.93</v>
      </c>
      <c r="Q72" s="58">
        <v>4.59</v>
      </c>
      <c r="R72" s="58">
        <v>4.55</v>
      </c>
      <c r="S72" s="58">
        <v>4.7699999999999996</v>
      </c>
      <c r="T72" s="58">
        <v>4.21</v>
      </c>
      <c r="U72" s="58">
        <v>5.99</v>
      </c>
      <c r="V72" s="58">
        <v>4.5199999999999996</v>
      </c>
      <c r="W72" s="58">
        <v>7.35</v>
      </c>
      <c r="X72" s="58">
        <v>4.46</v>
      </c>
      <c r="Y72" s="58">
        <v>4.47</v>
      </c>
      <c r="Z72" s="58">
        <v>4.32</v>
      </c>
      <c r="AA72" s="58">
        <v>4.0599999999999996</v>
      </c>
      <c r="AB72" s="58">
        <v>4.62</v>
      </c>
      <c r="AC72" s="58"/>
      <c r="AD72" s="64">
        <v>0.3</v>
      </c>
      <c r="AE72" s="56">
        <v>0.33</v>
      </c>
      <c r="AF72" s="56">
        <v>0.76</v>
      </c>
      <c r="AG72" s="56">
        <v>0.56000000000000005</v>
      </c>
      <c r="AH72" s="56">
        <v>0.68</v>
      </c>
      <c r="AI72" s="56">
        <v>0.25</v>
      </c>
      <c r="AJ72" s="56">
        <v>0.18</v>
      </c>
      <c r="AK72" s="56">
        <v>0.23</v>
      </c>
      <c r="AL72" s="56">
        <v>0</v>
      </c>
      <c r="AM72" s="56">
        <v>0.5</v>
      </c>
      <c r="AN72" s="56">
        <v>3.98</v>
      </c>
      <c r="AO72" s="56">
        <v>0.4</v>
      </c>
      <c r="AP72" s="56">
        <v>0.49</v>
      </c>
      <c r="AQ72" s="56">
        <v>1.89</v>
      </c>
      <c r="AR72" s="56">
        <v>0.55000000000000004</v>
      </c>
      <c r="AS72" s="56">
        <v>0.51</v>
      </c>
      <c r="AT72" s="56">
        <v>0.73</v>
      </c>
      <c r="AU72" s="56">
        <v>0.17</v>
      </c>
      <c r="AV72" s="56">
        <v>1.95</v>
      </c>
      <c r="AW72" s="56">
        <v>0.48</v>
      </c>
      <c r="AX72" s="56">
        <v>3.31</v>
      </c>
      <c r="AY72" s="56">
        <v>0.42</v>
      </c>
      <c r="AZ72" s="56">
        <v>0.43</v>
      </c>
      <c r="BA72" s="56">
        <v>0.28000000000000003</v>
      </c>
      <c r="BB72" s="56">
        <v>0.02</v>
      </c>
      <c r="BC72" s="56">
        <v>0.57999999999999996</v>
      </c>
      <c r="BD72" s="56">
        <f t="shared" si="1"/>
        <v>-4.54</v>
      </c>
    </row>
    <row r="73" spans="1:56" ht="18.75" customHeight="1" thickBot="1" x14ac:dyDescent="0.3">
      <c r="A73" s="56">
        <v>2008</v>
      </c>
      <c r="B73" s="56">
        <v>3</v>
      </c>
      <c r="C73" s="59">
        <v>4.1399999999999997</v>
      </c>
      <c r="D73" s="60">
        <v>4.2300000000000004</v>
      </c>
      <c r="E73" s="60">
        <v>4.8499999999999996</v>
      </c>
      <c r="F73" s="60">
        <v>4.5999999999999996</v>
      </c>
      <c r="G73" s="60">
        <v>4.68</v>
      </c>
      <c r="H73" s="60">
        <v>4.04</v>
      </c>
      <c r="I73" s="60">
        <v>4</v>
      </c>
      <c r="J73" s="60">
        <v>4.0199999999999996</v>
      </c>
      <c r="K73" s="60">
        <v>3.8</v>
      </c>
      <c r="L73" s="60">
        <v>4.42</v>
      </c>
      <c r="M73" s="60">
        <v>8.41</v>
      </c>
      <c r="N73" s="60">
        <v>4.17</v>
      </c>
      <c r="O73" s="60">
        <v>4.38</v>
      </c>
      <c r="P73" s="60">
        <v>5.25</v>
      </c>
      <c r="Q73" s="60">
        <v>4.3600000000000003</v>
      </c>
      <c r="R73" s="60">
        <v>4.37</v>
      </c>
      <c r="S73" s="60">
        <v>4.49</v>
      </c>
      <c r="T73" s="60">
        <v>3.97</v>
      </c>
      <c r="U73" s="60">
        <v>5.99</v>
      </c>
      <c r="V73" s="60">
        <v>4.3600000000000003</v>
      </c>
      <c r="W73" s="60">
        <v>7.34</v>
      </c>
      <c r="X73" s="60">
        <v>4.34</v>
      </c>
      <c r="Y73" s="60">
        <v>4.33</v>
      </c>
      <c r="Z73" s="60">
        <v>4.12</v>
      </c>
      <c r="AA73" s="60">
        <v>3.92</v>
      </c>
      <c r="AB73" s="60">
        <v>4.42</v>
      </c>
      <c r="AC73" s="60"/>
      <c r="AD73" s="64">
        <v>0.34</v>
      </c>
      <c r="AE73" s="56">
        <v>0.43</v>
      </c>
      <c r="AF73" s="56">
        <v>1.05</v>
      </c>
      <c r="AG73" s="56">
        <v>0.8</v>
      </c>
      <c r="AH73" s="56">
        <v>0.88</v>
      </c>
      <c r="AI73" s="56">
        <v>0.24</v>
      </c>
      <c r="AJ73" s="56">
        <v>0.2</v>
      </c>
      <c r="AK73" s="56">
        <v>0.22</v>
      </c>
      <c r="AL73" s="56">
        <v>0</v>
      </c>
      <c r="AM73" s="56">
        <v>0.62</v>
      </c>
      <c r="AN73" s="56">
        <v>4.6100000000000003</v>
      </c>
      <c r="AO73" s="56">
        <v>0.37</v>
      </c>
      <c r="AP73" s="56">
        <v>0.57999999999999996</v>
      </c>
      <c r="AQ73" s="56">
        <v>1.45</v>
      </c>
      <c r="AR73" s="56">
        <v>0.56000000000000005</v>
      </c>
      <c r="AS73" s="56">
        <v>0.56999999999999995</v>
      </c>
      <c r="AT73" s="56">
        <v>0.69</v>
      </c>
      <c r="AU73" s="56">
        <v>0.17</v>
      </c>
      <c r="AV73" s="56">
        <v>2.19</v>
      </c>
      <c r="AW73" s="56">
        <v>0.56000000000000005</v>
      </c>
      <c r="AX73" s="56">
        <v>3.54</v>
      </c>
      <c r="AY73" s="56">
        <v>0.54</v>
      </c>
      <c r="AZ73" s="56">
        <v>0.53</v>
      </c>
      <c r="BA73" s="56">
        <v>0.32</v>
      </c>
      <c r="BB73" s="56">
        <v>0.12</v>
      </c>
      <c r="BC73" s="56">
        <v>0.62</v>
      </c>
      <c r="BD73" s="56">
        <f t="shared" si="1"/>
        <v>-4.42</v>
      </c>
    </row>
    <row r="74" spans="1:56" ht="18.75" customHeight="1" thickBot="1" x14ac:dyDescent="0.3">
      <c r="A74" s="56">
        <v>2008</v>
      </c>
      <c r="B74" s="56">
        <v>2</v>
      </c>
      <c r="C74" s="61">
        <v>4.18</v>
      </c>
      <c r="D74" s="58">
        <v>4.2300000000000004</v>
      </c>
      <c r="E74" s="58">
        <v>5.24</v>
      </c>
      <c r="F74" s="58">
        <v>4.5999999999999996</v>
      </c>
      <c r="G74" s="58">
        <v>4.53</v>
      </c>
      <c r="H74" s="58">
        <v>4.08</v>
      </c>
      <c r="I74" s="58">
        <v>4.0599999999999996</v>
      </c>
      <c r="J74" s="58">
        <v>4.08</v>
      </c>
      <c r="K74" s="58">
        <v>3.95</v>
      </c>
      <c r="L74" s="58">
        <v>4.3600000000000003</v>
      </c>
      <c r="M74" s="58">
        <v>7.58</v>
      </c>
      <c r="N74" s="58">
        <v>4.21</v>
      </c>
      <c r="O74" s="58">
        <v>4.3499999999999996</v>
      </c>
      <c r="P74" s="58">
        <v>5.1100000000000003</v>
      </c>
      <c r="Q74" s="58">
        <v>4.51</v>
      </c>
      <c r="R74" s="58">
        <v>4.42</v>
      </c>
      <c r="S74" s="58">
        <v>4.5999999999999996</v>
      </c>
      <c r="T74" s="58">
        <v>4.05</v>
      </c>
      <c r="U74" s="58">
        <v>5.82</v>
      </c>
      <c r="V74" s="58">
        <v>4.2699999999999996</v>
      </c>
      <c r="W74" s="58">
        <v>7.29</v>
      </c>
      <c r="X74" s="58">
        <v>4.3600000000000003</v>
      </c>
      <c r="Y74" s="58">
        <v>4.32</v>
      </c>
      <c r="Z74" s="58">
        <v>4.1500000000000004</v>
      </c>
      <c r="AA74" s="58">
        <v>4.0199999999999996</v>
      </c>
      <c r="AB74" s="58">
        <v>4.45</v>
      </c>
      <c r="AC74" s="58"/>
      <c r="AD74" s="64">
        <v>0.23</v>
      </c>
      <c r="AE74" s="56">
        <v>0.28000000000000003</v>
      </c>
      <c r="AF74" s="56">
        <v>1.29</v>
      </c>
      <c r="AG74" s="56">
        <v>0.65</v>
      </c>
      <c r="AH74" s="56">
        <v>0.57999999999999996</v>
      </c>
      <c r="AI74" s="56">
        <v>0.13</v>
      </c>
      <c r="AJ74" s="56">
        <v>0.11</v>
      </c>
      <c r="AK74" s="56">
        <v>0.13</v>
      </c>
      <c r="AL74" s="56">
        <v>0</v>
      </c>
      <c r="AM74" s="56">
        <v>0.41</v>
      </c>
      <c r="AN74" s="56">
        <v>3.63</v>
      </c>
      <c r="AO74" s="56">
        <v>0.26</v>
      </c>
      <c r="AP74" s="56">
        <v>0.4</v>
      </c>
      <c r="AQ74" s="56">
        <v>1.1599999999999999</v>
      </c>
      <c r="AR74" s="56">
        <v>0.56000000000000005</v>
      </c>
      <c r="AS74" s="56">
        <v>0.47</v>
      </c>
      <c r="AT74" s="56">
        <v>0.65</v>
      </c>
      <c r="AU74" s="56">
        <v>0.1</v>
      </c>
      <c r="AV74" s="56">
        <v>1.87</v>
      </c>
      <c r="AW74" s="56">
        <v>0.32</v>
      </c>
      <c r="AX74" s="56">
        <v>3.34</v>
      </c>
      <c r="AY74" s="56">
        <v>0.41</v>
      </c>
      <c r="AZ74" s="56">
        <v>0.37</v>
      </c>
      <c r="BA74" s="56">
        <v>0.2</v>
      </c>
      <c r="BB74" s="56">
        <v>7.0000000000000007E-2</v>
      </c>
      <c r="BC74" s="56">
        <v>0.5</v>
      </c>
      <c r="BD74" s="56">
        <f t="shared" si="1"/>
        <v>-4.3600000000000003</v>
      </c>
    </row>
    <row r="75" spans="1:56" ht="18.75" customHeight="1" thickBot="1" x14ac:dyDescent="0.3">
      <c r="A75" s="56">
        <v>2008</v>
      </c>
      <c r="B75" s="56">
        <v>1</v>
      </c>
      <c r="C75" s="59">
        <v>4.22</v>
      </c>
      <c r="D75" s="60">
        <v>4.25</v>
      </c>
      <c r="E75" s="60">
        <v>5.07</v>
      </c>
      <c r="F75" s="60">
        <v>4.5999999999999996</v>
      </c>
      <c r="G75" s="60">
        <v>4.5599999999999996</v>
      </c>
      <c r="H75" s="60">
        <v>4.1500000000000004</v>
      </c>
      <c r="I75" s="60">
        <v>4.1399999999999997</v>
      </c>
      <c r="J75" s="60">
        <v>4.1500000000000004</v>
      </c>
      <c r="K75" s="60">
        <v>4.03</v>
      </c>
      <c r="L75" s="60">
        <v>4.4000000000000004</v>
      </c>
      <c r="M75" s="60">
        <v>7.11</v>
      </c>
      <c r="N75" s="60">
        <v>4.25</v>
      </c>
      <c r="O75" s="60">
        <v>4.4000000000000004</v>
      </c>
      <c r="P75" s="60">
        <v>5.71</v>
      </c>
      <c r="Q75" s="60">
        <v>4.7300000000000004</v>
      </c>
      <c r="R75" s="60">
        <v>4.47</v>
      </c>
      <c r="S75" s="60">
        <v>4.63</v>
      </c>
      <c r="T75" s="60">
        <v>4.13</v>
      </c>
      <c r="U75" s="60">
        <v>5.81</v>
      </c>
      <c r="V75" s="60">
        <v>4.3099999999999996</v>
      </c>
      <c r="W75" s="60">
        <v>7.15</v>
      </c>
      <c r="X75" s="60">
        <v>4.4800000000000004</v>
      </c>
      <c r="Y75" s="60">
        <v>4.3899999999999997</v>
      </c>
      <c r="Z75" s="60">
        <v>4.18</v>
      </c>
      <c r="AA75" s="60">
        <v>4.09</v>
      </c>
      <c r="AB75" s="60">
        <v>4.26</v>
      </c>
      <c r="AC75" s="60"/>
      <c r="AD75" s="64">
        <v>0.19</v>
      </c>
      <c r="AE75" s="56">
        <v>0.22</v>
      </c>
      <c r="AF75" s="56">
        <v>1.04</v>
      </c>
      <c r="AG75" s="56">
        <v>0.56999999999999995</v>
      </c>
      <c r="AH75" s="56">
        <v>0.53</v>
      </c>
      <c r="AI75" s="56">
        <v>0.12</v>
      </c>
      <c r="AJ75" s="56">
        <v>0.11</v>
      </c>
      <c r="AK75" s="56">
        <v>0.12</v>
      </c>
      <c r="AL75" s="56">
        <v>0</v>
      </c>
      <c r="AM75" s="56">
        <v>0.37</v>
      </c>
      <c r="AN75" s="56">
        <v>3.08</v>
      </c>
      <c r="AO75" s="56">
        <v>0.22</v>
      </c>
      <c r="AP75" s="56">
        <v>0.37</v>
      </c>
      <c r="AQ75" s="56">
        <v>1.68</v>
      </c>
      <c r="AR75" s="56">
        <v>0.7</v>
      </c>
      <c r="AS75" s="56">
        <v>0.44</v>
      </c>
      <c r="AT75" s="56">
        <v>0.6</v>
      </c>
      <c r="AU75" s="56">
        <v>0.1</v>
      </c>
      <c r="AV75" s="56">
        <v>1.78</v>
      </c>
      <c r="AW75" s="56">
        <v>0.28000000000000003</v>
      </c>
      <c r="AX75" s="56">
        <v>3.12</v>
      </c>
      <c r="AY75" s="56">
        <v>0.45</v>
      </c>
      <c r="AZ75" s="56">
        <v>0.36</v>
      </c>
      <c r="BA75" s="56">
        <v>0.15</v>
      </c>
      <c r="BB75" s="56">
        <v>0.06</v>
      </c>
      <c r="BC75" s="56">
        <v>0.23</v>
      </c>
      <c r="BD75" s="56">
        <f t="shared" si="1"/>
        <v>-4.4000000000000004</v>
      </c>
    </row>
    <row r="76" spans="1:56" ht="18.75" customHeight="1" thickBot="1" x14ac:dyDescent="0.3">
      <c r="A76" s="56">
        <v>2007</v>
      </c>
      <c r="B76" s="56">
        <v>12</v>
      </c>
      <c r="C76" s="61">
        <v>4.3499999999999996</v>
      </c>
      <c r="D76" s="58">
        <v>4.41</v>
      </c>
      <c r="E76" s="58">
        <v>5.08</v>
      </c>
      <c r="F76" s="58">
        <v>4.5999999999999996</v>
      </c>
      <c r="G76" s="58">
        <v>4.68</v>
      </c>
      <c r="H76" s="58">
        <v>4.33</v>
      </c>
      <c r="I76" s="58">
        <v>4.34</v>
      </c>
      <c r="J76" s="58">
        <v>4.3499999999999996</v>
      </c>
      <c r="K76" s="58">
        <v>4.21</v>
      </c>
      <c r="L76" s="58">
        <v>4.53</v>
      </c>
      <c r="M76" s="58">
        <v>6.93</v>
      </c>
      <c r="N76" s="58">
        <v>4.45</v>
      </c>
      <c r="O76" s="58">
        <v>4.54</v>
      </c>
      <c r="P76" s="58">
        <v>5.0999999999999996</v>
      </c>
      <c r="Q76" s="58">
        <v>4.9400000000000004</v>
      </c>
      <c r="R76" s="58">
        <v>4.68</v>
      </c>
      <c r="S76" s="58">
        <v>4.8099999999999996</v>
      </c>
      <c r="T76" s="58">
        <v>4.34</v>
      </c>
      <c r="U76" s="58">
        <v>5.86</v>
      </c>
      <c r="V76" s="58">
        <v>4.47</v>
      </c>
      <c r="W76" s="58">
        <v>7.05</v>
      </c>
      <c r="X76" s="58">
        <v>4.6100000000000003</v>
      </c>
      <c r="Y76" s="58">
        <v>4.55</v>
      </c>
      <c r="Z76" s="58">
        <v>4.3499999999999996</v>
      </c>
      <c r="AA76" s="58">
        <v>4.3099999999999996</v>
      </c>
      <c r="AB76" s="58">
        <v>4.7</v>
      </c>
      <c r="AC76" s="58"/>
      <c r="AD76" s="64">
        <v>0.14000000000000001</v>
      </c>
      <c r="AE76" s="56">
        <v>0.2</v>
      </c>
      <c r="AF76" s="56">
        <v>0.87</v>
      </c>
      <c r="AG76" s="56">
        <v>0.39</v>
      </c>
      <c r="AH76" s="56">
        <v>0.47</v>
      </c>
      <c r="AI76" s="56">
        <v>0.12</v>
      </c>
      <c r="AJ76" s="56">
        <v>0.13</v>
      </c>
      <c r="AK76" s="56">
        <v>0.14000000000000001</v>
      </c>
      <c r="AL76" s="56">
        <v>0</v>
      </c>
      <c r="AM76" s="56">
        <v>0.32</v>
      </c>
      <c r="AN76" s="56">
        <v>2.72</v>
      </c>
      <c r="AO76" s="56">
        <v>0.24</v>
      </c>
      <c r="AP76" s="56">
        <v>0.33</v>
      </c>
      <c r="AQ76" s="56">
        <v>0.89</v>
      </c>
      <c r="AR76" s="56">
        <v>0.73</v>
      </c>
      <c r="AS76" s="56">
        <v>0.47</v>
      </c>
      <c r="AT76" s="56">
        <v>0.6</v>
      </c>
      <c r="AU76" s="56">
        <v>0.13</v>
      </c>
      <c r="AV76" s="56">
        <v>1.65</v>
      </c>
      <c r="AW76" s="56">
        <v>0.26</v>
      </c>
      <c r="AX76" s="56">
        <v>2.84</v>
      </c>
      <c r="AY76" s="56">
        <v>0.4</v>
      </c>
      <c r="AZ76" s="56">
        <v>0.34</v>
      </c>
      <c r="BA76" s="56">
        <v>0.14000000000000001</v>
      </c>
      <c r="BB76" s="56">
        <v>0.1</v>
      </c>
      <c r="BC76" s="56">
        <v>0.49</v>
      </c>
      <c r="BD76" s="56">
        <f t="shared" si="1"/>
        <v>-4.53</v>
      </c>
    </row>
    <row r="77" spans="1:56" ht="18.75" customHeight="1" thickBot="1" x14ac:dyDescent="0.3">
      <c r="A77" s="56">
        <v>2007</v>
      </c>
      <c r="B77" s="56">
        <v>11</v>
      </c>
      <c r="C77" s="59">
        <v>4.21</v>
      </c>
      <c r="D77" s="60">
        <v>4.28</v>
      </c>
      <c r="E77" s="60">
        <v>4.9400000000000004</v>
      </c>
      <c r="F77" s="60">
        <v>4.5999999999999996</v>
      </c>
      <c r="G77" s="60">
        <v>4.55</v>
      </c>
      <c r="H77" s="60">
        <v>4.21</v>
      </c>
      <c r="I77" s="60">
        <v>4.22</v>
      </c>
      <c r="J77" s="60">
        <v>4.2300000000000004</v>
      </c>
      <c r="K77" s="60">
        <v>4.09</v>
      </c>
      <c r="L77" s="60">
        <v>4.43</v>
      </c>
      <c r="M77" s="60">
        <v>6.74</v>
      </c>
      <c r="N77" s="60">
        <v>4.3099999999999996</v>
      </c>
      <c r="O77" s="60">
        <v>4.45</v>
      </c>
      <c r="P77" s="60">
        <v>5.12</v>
      </c>
      <c r="Q77" s="60">
        <v>4.57</v>
      </c>
      <c r="R77" s="60">
        <v>4.5599999999999996</v>
      </c>
      <c r="S77" s="60">
        <v>4.72</v>
      </c>
      <c r="T77" s="60">
        <v>4.21</v>
      </c>
      <c r="U77" s="60">
        <v>5.7</v>
      </c>
      <c r="V77" s="60">
        <v>4.3600000000000003</v>
      </c>
      <c r="W77" s="60">
        <v>6.96</v>
      </c>
      <c r="X77" s="60">
        <v>4.59</v>
      </c>
      <c r="Y77" s="60">
        <v>4.4000000000000004</v>
      </c>
      <c r="Z77" s="60">
        <v>4.25</v>
      </c>
      <c r="AA77" s="60">
        <v>4.22</v>
      </c>
      <c r="AB77" s="60">
        <v>4.74</v>
      </c>
      <c r="AC77" s="60"/>
      <c r="AD77" s="64">
        <v>0.12</v>
      </c>
      <c r="AE77" s="56">
        <v>0.19</v>
      </c>
      <c r="AF77" s="56">
        <v>0.85</v>
      </c>
      <c r="AG77" s="56">
        <v>0.51</v>
      </c>
      <c r="AH77" s="56">
        <v>0.46</v>
      </c>
      <c r="AI77" s="56">
        <v>0.12</v>
      </c>
      <c r="AJ77" s="56">
        <v>0.13</v>
      </c>
      <c r="AK77" s="56">
        <v>0.14000000000000001</v>
      </c>
      <c r="AL77" s="56">
        <v>0</v>
      </c>
      <c r="AM77" s="56">
        <v>0.34</v>
      </c>
      <c r="AN77" s="56">
        <v>2.65</v>
      </c>
      <c r="AO77" s="56">
        <v>0.22</v>
      </c>
      <c r="AP77" s="56">
        <v>0.36</v>
      </c>
      <c r="AQ77" s="56">
        <v>1.03</v>
      </c>
      <c r="AR77" s="56">
        <v>0.48</v>
      </c>
      <c r="AS77" s="56">
        <v>0.47</v>
      </c>
      <c r="AT77" s="56">
        <v>0.63</v>
      </c>
      <c r="AU77" s="56">
        <v>0.12</v>
      </c>
      <c r="AV77" s="56">
        <v>1.61</v>
      </c>
      <c r="AW77" s="56">
        <v>0.27</v>
      </c>
      <c r="AX77" s="56">
        <v>2.87</v>
      </c>
      <c r="AY77" s="56">
        <v>0.5</v>
      </c>
      <c r="AZ77" s="56">
        <v>0.31</v>
      </c>
      <c r="BA77" s="56">
        <v>0.16</v>
      </c>
      <c r="BB77" s="56">
        <v>0.13</v>
      </c>
      <c r="BC77" s="56">
        <v>0.65</v>
      </c>
      <c r="BD77" s="56">
        <f t="shared" ref="BD77:BD118" si="2">AC77-$L77</f>
        <v>-4.43</v>
      </c>
    </row>
    <row r="78" spans="1:56" ht="18.75" customHeight="1" thickBot="1" x14ac:dyDescent="0.3">
      <c r="A78" s="56">
        <v>2007</v>
      </c>
      <c r="B78" s="56">
        <v>10</v>
      </c>
      <c r="C78" s="61">
        <v>4.4000000000000004</v>
      </c>
      <c r="D78" s="58">
        <v>4.42</v>
      </c>
      <c r="E78" s="58">
        <v>4.59</v>
      </c>
      <c r="F78" s="58">
        <v>4.5999999999999996</v>
      </c>
      <c r="G78" s="58">
        <v>4.53</v>
      </c>
      <c r="H78" s="58">
        <v>4.3899999999999997</v>
      </c>
      <c r="I78" s="58">
        <v>4.38</v>
      </c>
      <c r="J78" s="58">
        <v>4.4000000000000004</v>
      </c>
      <c r="K78" s="58">
        <v>4.28</v>
      </c>
      <c r="L78" s="58">
        <v>4.58</v>
      </c>
      <c r="M78" s="58">
        <v>6.61</v>
      </c>
      <c r="N78" s="58">
        <v>4.3899999999999997</v>
      </c>
      <c r="O78" s="58">
        <v>4.59</v>
      </c>
      <c r="P78" s="58">
        <v>5.0599999999999996</v>
      </c>
      <c r="Q78" s="58">
        <v>4.72</v>
      </c>
      <c r="R78" s="58">
        <v>4.63</v>
      </c>
      <c r="S78" s="58">
        <v>4.92</v>
      </c>
      <c r="T78" s="58">
        <v>4.38</v>
      </c>
      <c r="U78" s="58">
        <v>5.64</v>
      </c>
      <c r="V78" s="58">
        <v>4.5199999999999996</v>
      </c>
      <c r="W78" s="58">
        <v>6.85</v>
      </c>
      <c r="X78" s="58">
        <v>4.6399999999999997</v>
      </c>
      <c r="Y78" s="58">
        <v>4.59</v>
      </c>
      <c r="Z78" s="58">
        <v>4.38</v>
      </c>
      <c r="AA78" s="58">
        <v>4.3099999999999996</v>
      </c>
      <c r="AB78" s="58">
        <v>5</v>
      </c>
      <c r="AC78" s="58"/>
      <c r="AD78" s="64">
        <v>0.12</v>
      </c>
      <c r="AE78" s="56">
        <v>0.14000000000000001</v>
      </c>
      <c r="AF78" s="56">
        <v>0.31</v>
      </c>
      <c r="AG78" s="56">
        <v>0.32</v>
      </c>
      <c r="AH78" s="56">
        <v>0.25</v>
      </c>
      <c r="AI78" s="56">
        <v>0.11</v>
      </c>
      <c r="AJ78" s="56">
        <v>0.1</v>
      </c>
      <c r="AK78" s="56">
        <v>0.12</v>
      </c>
      <c r="AL78" s="56">
        <v>0</v>
      </c>
      <c r="AM78" s="56">
        <v>0.3</v>
      </c>
      <c r="AN78" s="56">
        <v>2.33</v>
      </c>
      <c r="AO78" s="56">
        <v>0.11</v>
      </c>
      <c r="AP78" s="56">
        <v>0.31</v>
      </c>
      <c r="AQ78" s="56">
        <v>0.78</v>
      </c>
      <c r="AR78" s="56">
        <v>0.44</v>
      </c>
      <c r="AS78" s="56">
        <v>0.35</v>
      </c>
      <c r="AT78" s="56">
        <v>0.64</v>
      </c>
      <c r="AU78" s="56">
        <v>0.1</v>
      </c>
      <c r="AV78" s="56">
        <v>1.36</v>
      </c>
      <c r="AW78" s="56">
        <v>0.24</v>
      </c>
      <c r="AX78" s="56">
        <v>2.57</v>
      </c>
      <c r="AY78" s="56">
        <v>0.36</v>
      </c>
      <c r="AZ78" s="56">
        <v>0.31</v>
      </c>
      <c r="BA78" s="56">
        <v>0.1</v>
      </c>
      <c r="BB78" s="56">
        <v>0.03</v>
      </c>
      <c r="BC78" s="56">
        <v>0.72</v>
      </c>
      <c r="BD78" s="56">
        <f t="shared" si="2"/>
        <v>-4.58</v>
      </c>
    </row>
    <row r="79" spans="1:56" ht="18.75" customHeight="1" thickBot="1" x14ac:dyDescent="0.3">
      <c r="A79" s="56">
        <v>2007</v>
      </c>
      <c r="B79" s="56">
        <v>9</v>
      </c>
      <c r="C79" s="59">
        <v>4.33</v>
      </c>
      <c r="D79" s="60">
        <v>4.3899999999999997</v>
      </c>
      <c r="E79" s="60">
        <v>4.4400000000000004</v>
      </c>
      <c r="F79" s="60">
        <v>4.45</v>
      </c>
      <c r="G79" s="60">
        <v>4.57</v>
      </c>
      <c r="H79" s="60">
        <v>4.3600000000000003</v>
      </c>
      <c r="I79" s="60">
        <v>4.34</v>
      </c>
      <c r="J79" s="60">
        <v>4.3600000000000003</v>
      </c>
      <c r="K79" s="60">
        <v>4.22</v>
      </c>
      <c r="L79" s="60">
        <v>4.5599999999999996</v>
      </c>
      <c r="M79" s="60">
        <v>6.67</v>
      </c>
      <c r="N79" s="60">
        <v>4.32</v>
      </c>
      <c r="O79" s="60">
        <v>4.57</v>
      </c>
      <c r="P79" s="60">
        <v>5.21</v>
      </c>
      <c r="Q79" s="60">
        <v>4.72</v>
      </c>
      <c r="R79" s="60">
        <v>4.6399999999999997</v>
      </c>
      <c r="S79" s="60">
        <v>4.8499999999999996</v>
      </c>
      <c r="T79" s="60">
        <v>4.34</v>
      </c>
      <c r="U79" s="60">
        <v>5.69</v>
      </c>
      <c r="V79" s="60">
        <v>4.5</v>
      </c>
      <c r="W79" s="60">
        <v>6.84</v>
      </c>
      <c r="X79" s="60">
        <v>4.6100000000000003</v>
      </c>
      <c r="Y79" s="60">
        <v>4.6900000000000004</v>
      </c>
      <c r="Z79" s="60">
        <v>4.3600000000000003</v>
      </c>
      <c r="AA79" s="60">
        <v>4.22</v>
      </c>
      <c r="AB79" s="60">
        <v>5.05</v>
      </c>
      <c r="AC79" s="60"/>
      <c r="AD79" s="64">
        <v>0.11</v>
      </c>
      <c r="AE79" s="56">
        <v>0.17</v>
      </c>
      <c r="AF79" s="56">
        <v>0.22</v>
      </c>
      <c r="AG79" s="56">
        <v>0.23</v>
      </c>
      <c r="AH79" s="56">
        <v>0.35</v>
      </c>
      <c r="AI79" s="56">
        <v>0.14000000000000001</v>
      </c>
      <c r="AJ79" s="56">
        <v>0.12</v>
      </c>
      <c r="AK79" s="56">
        <v>0.14000000000000001</v>
      </c>
      <c r="AL79" s="56">
        <v>0</v>
      </c>
      <c r="AM79" s="56">
        <v>0.34</v>
      </c>
      <c r="AN79" s="56">
        <v>2.4500000000000002</v>
      </c>
      <c r="AO79" s="56">
        <v>0.1</v>
      </c>
      <c r="AP79" s="56">
        <v>0.35</v>
      </c>
      <c r="AQ79" s="56">
        <v>0.99</v>
      </c>
      <c r="AR79" s="56">
        <v>0.5</v>
      </c>
      <c r="AS79" s="56">
        <v>0.42</v>
      </c>
      <c r="AT79" s="56">
        <v>0.63</v>
      </c>
      <c r="AU79" s="56">
        <v>0.12</v>
      </c>
      <c r="AV79" s="56">
        <v>1.47</v>
      </c>
      <c r="AW79" s="56">
        <v>0.28000000000000003</v>
      </c>
      <c r="AX79" s="56">
        <v>2.62</v>
      </c>
      <c r="AY79" s="56">
        <v>0.39</v>
      </c>
      <c r="AZ79" s="56">
        <v>0.47</v>
      </c>
      <c r="BA79" s="56">
        <v>0.14000000000000001</v>
      </c>
      <c r="BB79" s="56">
        <v>0</v>
      </c>
      <c r="BC79" s="56">
        <v>0.83</v>
      </c>
      <c r="BD79" s="56">
        <f t="shared" si="2"/>
        <v>-4.5599999999999996</v>
      </c>
    </row>
    <row r="80" spans="1:56" ht="18.75" customHeight="1" thickBot="1" x14ac:dyDescent="0.3">
      <c r="A80" s="56">
        <v>2007</v>
      </c>
      <c r="B80" s="56">
        <v>8</v>
      </c>
      <c r="C80" s="61">
        <v>4.38</v>
      </c>
      <c r="D80" s="58">
        <v>4.4400000000000004</v>
      </c>
      <c r="E80" s="58">
        <v>4.79</v>
      </c>
      <c r="F80" s="58">
        <v>4.4400000000000004</v>
      </c>
      <c r="G80" s="58">
        <v>4.45</v>
      </c>
      <c r="H80" s="58">
        <v>4.3899999999999997</v>
      </c>
      <c r="I80" s="58">
        <v>4.3899999999999997</v>
      </c>
      <c r="J80" s="58">
        <v>4.3899999999999997</v>
      </c>
      <c r="K80" s="58">
        <v>4.3</v>
      </c>
      <c r="L80" s="58">
        <v>4.62</v>
      </c>
      <c r="M80" s="58">
        <v>6.8</v>
      </c>
      <c r="N80" s="58">
        <v>4.4000000000000004</v>
      </c>
      <c r="O80" s="58">
        <v>4.58</v>
      </c>
      <c r="P80" s="58">
        <v>5.32</v>
      </c>
      <c r="Q80" s="58">
        <v>4.8</v>
      </c>
      <c r="R80" s="58">
        <v>4.68</v>
      </c>
      <c r="S80" s="58">
        <v>4.9400000000000004</v>
      </c>
      <c r="T80" s="58">
        <v>4.38</v>
      </c>
      <c r="U80" s="58">
        <v>5.68</v>
      </c>
      <c r="V80" s="58">
        <v>4.5599999999999996</v>
      </c>
      <c r="W80" s="58">
        <v>6.87</v>
      </c>
      <c r="X80" s="58">
        <v>4.6500000000000004</v>
      </c>
      <c r="Y80" s="58">
        <v>4.82</v>
      </c>
      <c r="Z80" s="58">
        <v>4.4000000000000004</v>
      </c>
      <c r="AA80" s="58">
        <v>4.25</v>
      </c>
      <c r="AB80" s="58">
        <v>5.19</v>
      </c>
      <c r="AC80" s="58"/>
      <c r="AD80" s="64">
        <v>0.08</v>
      </c>
      <c r="AE80" s="56">
        <v>0.14000000000000001</v>
      </c>
      <c r="AF80" s="56">
        <v>0.49</v>
      </c>
      <c r="AG80" s="56">
        <v>0.14000000000000001</v>
      </c>
      <c r="AH80" s="56">
        <v>0.15</v>
      </c>
      <c r="AI80" s="56">
        <v>0.09</v>
      </c>
      <c r="AJ80" s="56">
        <v>0.09</v>
      </c>
      <c r="AK80" s="56">
        <v>0.09</v>
      </c>
      <c r="AL80" s="56">
        <v>0</v>
      </c>
      <c r="AM80" s="56">
        <v>0.32</v>
      </c>
      <c r="AN80" s="56">
        <v>2.5</v>
      </c>
      <c r="AO80" s="56">
        <v>0.1</v>
      </c>
      <c r="AP80" s="56">
        <v>0.28000000000000003</v>
      </c>
      <c r="AQ80" s="56">
        <v>1.02</v>
      </c>
      <c r="AR80" s="56">
        <v>0.5</v>
      </c>
      <c r="AS80" s="56">
        <v>0.38</v>
      </c>
      <c r="AT80" s="56">
        <v>0.64</v>
      </c>
      <c r="AU80" s="56">
        <v>0.08</v>
      </c>
      <c r="AV80" s="56">
        <v>1.38</v>
      </c>
      <c r="AW80" s="56">
        <v>0.26</v>
      </c>
      <c r="AX80" s="56">
        <v>2.57</v>
      </c>
      <c r="AY80" s="56">
        <v>0.35</v>
      </c>
      <c r="AZ80" s="56">
        <v>0.52</v>
      </c>
      <c r="BA80" s="56">
        <v>0.1</v>
      </c>
      <c r="BB80" s="56">
        <v>-0.05</v>
      </c>
      <c r="BC80" s="56">
        <v>0.89</v>
      </c>
      <c r="BD80" s="56">
        <f t="shared" si="2"/>
        <v>-4.62</v>
      </c>
    </row>
    <row r="81" spans="1:56" ht="18.75" customHeight="1" thickBot="1" x14ac:dyDescent="0.3">
      <c r="A81" s="56">
        <v>2007</v>
      </c>
      <c r="B81" s="56">
        <v>7</v>
      </c>
      <c r="C81" s="59">
        <v>4.59</v>
      </c>
      <c r="D81" s="60">
        <v>4.62</v>
      </c>
      <c r="E81" s="60">
        <v>4.79</v>
      </c>
      <c r="F81" s="60">
        <v>4.4400000000000004</v>
      </c>
      <c r="G81" s="60">
        <v>4.54</v>
      </c>
      <c r="H81" s="60">
        <v>4.58</v>
      </c>
      <c r="I81" s="60">
        <v>4.59</v>
      </c>
      <c r="J81" s="60">
        <v>4.58</v>
      </c>
      <c r="K81" s="60">
        <v>4.5</v>
      </c>
      <c r="L81" s="60">
        <v>4.79</v>
      </c>
      <c r="M81" s="60">
        <v>6.58</v>
      </c>
      <c r="N81" s="60">
        <v>4.59</v>
      </c>
      <c r="O81" s="60">
        <v>4.76</v>
      </c>
      <c r="P81" s="60">
        <v>5.28</v>
      </c>
      <c r="Q81" s="60">
        <v>4.8899999999999997</v>
      </c>
      <c r="R81" s="60">
        <v>4.84</v>
      </c>
      <c r="S81" s="60">
        <v>5.18</v>
      </c>
      <c r="T81" s="60">
        <v>4.57</v>
      </c>
      <c r="U81" s="60">
        <v>5.6</v>
      </c>
      <c r="V81" s="60">
        <v>4.7300000000000004</v>
      </c>
      <c r="W81" s="60">
        <v>6.83</v>
      </c>
      <c r="X81" s="60">
        <v>4.7</v>
      </c>
      <c r="Y81" s="60">
        <v>4.72</v>
      </c>
      <c r="Z81" s="60">
        <v>4.5999999999999996</v>
      </c>
      <c r="AA81" s="60">
        <v>4.45</v>
      </c>
      <c r="AB81" s="60">
        <v>5.46</v>
      </c>
      <c r="AC81" s="60"/>
      <c r="AD81" s="64">
        <v>0.09</v>
      </c>
      <c r="AE81" s="56">
        <v>0.12</v>
      </c>
      <c r="AF81" s="56">
        <v>0.28999999999999998</v>
      </c>
      <c r="AG81" s="56">
        <v>-0.06</v>
      </c>
      <c r="AH81" s="56">
        <v>0.04</v>
      </c>
      <c r="AI81" s="56">
        <v>0.08</v>
      </c>
      <c r="AJ81" s="56">
        <v>0.09</v>
      </c>
      <c r="AK81" s="56">
        <v>0.08</v>
      </c>
      <c r="AL81" s="56">
        <v>0</v>
      </c>
      <c r="AM81" s="56">
        <v>0.28999999999999998</v>
      </c>
      <c r="AN81" s="56">
        <v>2.08</v>
      </c>
      <c r="AO81" s="56">
        <v>0.09</v>
      </c>
      <c r="AP81" s="56">
        <v>0.26</v>
      </c>
      <c r="AQ81" s="56">
        <v>0.78</v>
      </c>
      <c r="AR81" s="56">
        <v>0.39</v>
      </c>
      <c r="AS81" s="56">
        <v>0.34</v>
      </c>
      <c r="AT81" s="56">
        <v>0.68</v>
      </c>
      <c r="AU81" s="56">
        <v>7.0000000000000007E-2</v>
      </c>
      <c r="AV81" s="56">
        <v>1.1000000000000001</v>
      </c>
      <c r="AW81" s="56">
        <v>0.23</v>
      </c>
      <c r="AX81" s="56">
        <v>2.33</v>
      </c>
      <c r="AY81" s="56">
        <v>0.2</v>
      </c>
      <c r="AZ81" s="56">
        <v>0.22</v>
      </c>
      <c r="BA81" s="56">
        <v>0.1</v>
      </c>
      <c r="BB81" s="56">
        <v>-0.05</v>
      </c>
      <c r="BC81" s="56">
        <v>0.96</v>
      </c>
      <c r="BD81" s="56">
        <f t="shared" si="2"/>
        <v>-4.79</v>
      </c>
    </row>
    <row r="82" spans="1:56" ht="18.75" customHeight="1" thickBot="1" x14ac:dyDescent="0.3">
      <c r="A82" s="56">
        <v>2007</v>
      </c>
      <c r="B82" s="56">
        <v>6</v>
      </c>
      <c r="C82" s="61">
        <v>4.63</v>
      </c>
      <c r="D82" s="58">
        <v>4.6399999999999997</v>
      </c>
      <c r="E82" s="58">
        <v>4.57</v>
      </c>
      <c r="F82" s="58">
        <v>4.4400000000000004</v>
      </c>
      <c r="G82" s="58">
        <v>4.47</v>
      </c>
      <c r="H82" s="58">
        <v>4.6500000000000004</v>
      </c>
      <c r="I82" s="58">
        <v>4.62</v>
      </c>
      <c r="J82" s="58">
        <v>4.62</v>
      </c>
      <c r="K82" s="58">
        <v>4.5599999999999996</v>
      </c>
      <c r="L82" s="58">
        <v>4.8</v>
      </c>
      <c r="M82" s="58">
        <v>6.71</v>
      </c>
      <c r="N82" s="58">
        <v>4.62</v>
      </c>
      <c r="O82" s="58">
        <v>4.7699999999999996</v>
      </c>
      <c r="P82" s="58">
        <v>5.62</v>
      </c>
      <c r="Q82" s="58">
        <v>4.57</v>
      </c>
      <c r="R82" s="58">
        <v>4.8499999999999996</v>
      </c>
      <c r="S82" s="58">
        <v>5.12</v>
      </c>
      <c r="T82" s="58">
        <v>4.6100000000000003</v>
      </c>
      <c r="U82" s="58">
        <v>5.52</v>
      </c>
      <c r="V82" s="58">
        <v>4.75</v>
      </c>
      <c r="W82" s="58">
        <v>6.99</v>
      </c>
      <c r="X82" s="58">
        <v>4.66</v>
      </c>
      <c r="Y82" s="58">
        <v>4.79</v>
      </c>
      <c r="Z82" s="58">
        <v>4.62</v>
      </c>
      <c r="AA82" s="58">
        <v>4.4400000000000004</v>
      </c>
      <c r="AB82" s="58">
        <v>5.49</v>
      </c>
      <c r="AC82" s="58"/>
      <c r="AD82" s="64">
        <v>7.0000000000000007E-2</v>
      </c>
      <c r="AE82" s="56">
        <v>0.08</v>
      </c>
      <c r="AF82" s="56">
        <v>0.01</v>
      </c>
      <c r="AG82" s="56">
        <v>-0.12</v>
      </c>
      <c r="AH82" s="56">
        <v>-0.09</v>
      </c>
      <c r="AI82" s="56">
        <v>0.09</v>
      </c>
      <c r="AJ82" s="56">
        <v>0.06</v>
      </c>
      <c r="AK82" s="56">
        <v>0.06</v>
      </c>
      <c r="AL82" s="56">
        <v>0</v>
      </c>
      <c r="AM82" s="56">
        <v>0.24</v>
      </c>
      <c r="AN82" s="56">
        <v>2.15</v>
      </c>
      <c r="AO82" s="56">
        <v>0.06</v>
      </c>
      <c r="AP82" s="56">
        <v>0.21</v>
      </c>
      <c r="AQ82" s="56">
        <v>1.06</v>
      </c>
      <c r="AR82" s="56">
        <v>0.01</v>
      </c>
      <c r="AS82" s="56">
        <v>0.28999999999999998</v>
      </c>
      <c r="AT82" s="56">
        <v>0.56000000000000005</v>
      </c>
      <c r="AU82" s="56">
        <v>0.05</v>
      </c>
      <c r="AV82" s="56">
        <v>0.96</v>
      </c>
      <c r="AW82" s="56">
        <v>0.19</v>
      </c>
      <c r="AX82" s="56">
        <v>2.4300000000000002</v>
      </c>
      <c r="AY82" s="56">
        <v>0.1</v>
      </c>
      <c r="AZ82" s="56">
        <v>0.23</v>
      </c>
      <c r="BA82" s="56">
        <v>0.06</v>
      </c>
      <c r="BB82" s="56">
        <v>-0.12</v>
      </c>
      <c r="BC82" s="56">
        <v>0.93</v>
      </c>
      <c r="BD82" s="56">
        <f t="shared" si="2"/>
        <v>-4.8</v>
      </c>
    </row>
    <row r="83" spans="1:56" ht="18.75" customHeight="1" thickBot="1" x14ac:dyDescent="0.3">
      <c r="A83" s="56">
        <v>2007</v>
      </c>
      <c r="B83" s="56">
        <v>5</v>
      </c>
      <c r="C83" s="59">
        <v>4.33</v>
      </c>
      <c r="D83" s="60">
        <v>4.34</v>
      </c>
      <c r="E83" s="60">
        <v>4.26</v>
      </c>
      <c r="F83" s="60">
        <v>4.4400000000000004</v>
      </c>
      <c r="G83" s="60">
        <v>4.13</v>
      </c>
      <c r="H83" s="60">
        <v>4.34</v>
      </c>
      <c r="I83" s="60">
        <v>4.33</v>
      </c>
      <c r="J83" s="60">
        <v>4.34</v>
      </c>
      <c r="K83" s="60">
        <v>4.28</v>
      </c>
      <c r="L83" s="60">
        <v>4.51</v>
      </c>
      <c r="M83" s="60">
        <v>6.53</v>
      </c>
      <c r="N83" s="60">
        <v>4.32</v>
      </c>
      <c r="O83" s="60">
        <v>4.49</v>
      </c>
      <c r="P83" s="60">
        <v>6.03</v>
      </c>
      <c r="Q83" s="60">
        <v>4.3600000000000003</v>
      </c>
      <c r="R83" s="60">
        <v>4.63</v>
      </c>
      <c r="S83" s="60">
        <v>4.6100000000000003</v>
      </c>
      <c r="T83" s="60">
        <v>4.32</v>
      </c>
      <c r="U83" s="60">
        <v>5.29</v>
      </c>
      <c r="V83" s="60">
        <v>4.4400000000000004</v>
      </c>
      <c r="W83" s="60">
        <v>7.39</v>
      </c>
      <c r="X83" s="60">
        <v>4.4000000000000004</v>
      </c>
      <c r="Y83" s="60">
        <v>4.49</v>
      </c>
      <c r="Z83" s="60">
        <v>4.34</v>
      </c>
      <c r="AA83" s="60">
        <v>4.1500000000000004</v>
      </c>
      <c r="AB83" s="60">
        <v>5.2</v>
      </c>
      <c r="AC83" s="60"/>
      <c r="AD83" s="64">
        <v>0.05</v>
      </c>
      <c r="AE83" s="56">
        <v>0.06</v>
      </c>
      <c r="AF83" s="56">
        <v>-0.02</v>
      </c>
      <c r="AG83" s="56">
        <v>0.16</v>
      </c>
      <c r="AH83" s="56">
        <v>-0.15</v>
      </c>
      <c r="AI83" s="56">
        <v>0.06</v>
      </c>
      <c r="AJ83" s="56">
        <v>0.05</v>
      </c>
      <c r="AK83" s="56">
        <v>0.06</v>
      </c>
      <c r="AL83" s="56">
        <v>0</v>
      </c>
      <c r="AM83" s="56">
        <v>0.23</v>
      </c>
      <c r="AN83" s="56">
        <v>2.25</v>
      </c>
      <c r="AO83" s="56">
        <v>0.04</v>
      </c>
      <c r="AP83" s="56">
        <v>0.21</v>
      </c>
      <c r="AQ83" s="56">
        <v>1.75</v>
      </c>
      <c r="AR83" s="56">
        <v>0.08</v>
      </c>
      <c r="AS83" s="56">
        <v>0.35</v>
      </c>
      <c r="AT83" s="56">
        <v>0.33</v>
      </c>
      <c r="AU83" s="56">
        <v>0.04</v>
      </c>
      <c r="AV83" s="56">
        <v>1.01</v>
      </c>
      <c r="AW83" s="56">
        <v>0.16</v>
      </c>
      <c r="AX83" s="56">
        <v>3.11</v>
      </c>
      <c r="AY83" s="56">
        <v>0.12</v>
      </c>
      <c r="AZ83" s="56">
        <v>0.21</v>
      </c>
      <c r="BA83" s="56">
        <v>0.06</v>
      </c>
      <c r="BB83" s="56">
        <v>-0.13</v>
      </c>
      <c r="BC83" s="56">
        <v>0.92</v>
      </c>
      <c r="BD83" s="56">
        <f t="shared" si="2"/>
        <v>-4.51</v>
      </c>
    </row>
    <row r="84" spans="1:56" ht="18.75" customHeight="1" thickBot="1" x14ac:dyDescent="0.3">
      <c r="A84" s="56">
        <v>2007</v>
      </c>
      <c r="B84" s="56">
        <v>4</v>
      </c>
      <c r="C84" s="61">
        <v>4.21</v>
      </c>
      <c r="D84" s="58">
        <v>4.22</v>
      </c>
      <c r="E84" s="58">
        <v>4.28</v>
      </c>
      <c r="F84" s="58">
        <v>4.4400000000000004</v>
      </c>
      <c r="G84" s="58">
        <v>4.01</v>
      </c>
      <c r="H84" s="58">
        <v>4.18</v>
      </c>
      <c r="I84" s="58">
        <v>4.2</v>
      </c>
      <c r="J84" s="58">
        <v>4.21</v>
      </c>
      <c r="K84" s="58">
        <v>4.1500000000000004</v>
      </c>
      <c r="L84" s="58">
        <v>4.4000000000000004</v>
      </c>
      <c r="M84" s="58">
        <v>6.65</v>
      </c>
      <c r="N84" s="58">
        <v>4.1900000000000004</v>
      </c>
      <c r="O84" s="58">
        <v>4.37</v>
      </c>
      <c r="P84" s="58">
        <v>5.52</v>
      </c>
      <c r="Q84" s="58">
        <v>4.18</v>
      </c>
      <c r="R84" s="58">
        <v>4.26</v>
      </c>
      <c r="S84" s="58">
        <v>4.4400000000000004</v>
      </c>
      <c r="T84" s="58">
        <v>4.1900000000000004</v>
      </c>
      <c r="U84" s="58">
        <v>5.28</v>
      </c>
      <c r="V84" s="58">
        <v>4.3</v>
      </c>
      <c r="W84" s="58">
        <v>7.39</v>
      </c>
      <c r="X84" s="58">
        <v>4.26</v>
      </c>
      <c r="Y84" s="58">
        <v>4.41</v>
      </c>
      <c r="Z84" s="58">
        <v>4.21</v>
      </c>
      <c r="AA84" s="58">
        <v>4.04</v>
      </c>
      <c r="AB84" s="58">
        <v>5.1100000000000003</v>
      </c>
      <c r="AC84" s="58"/>
      <c r="AD84" s="64">
        <v>0.06</v>
      </c>
      <c r="AE84" s="56">
        <v>7.0000000000000007E-2</v>
      </c>
      <c r="AF84" s="56">
        <v>0.13</v>
      </c>
      <c r="AG84" s="56">
        <v>0.28999999999999998</v>
      </c>
      <c r="AH84" s="56">
        <v>-0.14000000000000001</v>
      </c>
      <c r="AI84" s="56">
        <v>0.03</v>
      </c>
      <c r="AJ84" s="56">
        <v>0.05</v>
      </c>
      <c r="AK84" s="56">
        <v>0.06</v>
      </c>
      <c r="AL84" s="56">
        <v>0</v>
      </c>
      <c r="AM84" s="56">
        <v>0.25</v>
      </c>
      <c r="AN84" s="56">
        <v>2.5</v>
      </c>
      <c r="AO84" s="56">
        <v>0.04</v>
      </c>
      <c r="AP84" s="56">
        <v>0.22</v>
      </c>
      <c r="AQ84" s="56">
        <v>1.37</v>
      </c>
      <c r="AR84" s="56">
        <v>0.03</v>
      </c>
      <c r="AS84" s="56">
        <v>0.11</v>
      </c>
      <c r="AT84" s="56">
        <v>0.28999999999999998</v>
      </c>
      <c r="AU84" s="56">
        <v>0.04</v>
      </c>
      <c r="AV84" s="56">
        <v>1.1299999999999999</v>
      </c>
      <c r="AW84" s="56">
        <v>0.15</v>
      </c>
      <c r="AX84" s="56">
        <v>3.24</v>
      </c>
      <c r="AY84" s="56">
        <v>0.11</v>
      </c>
      <c r="AZ84" s="56">
        <v>0.26</v>
      </c>
      <c r="BA84" s="56">
        <v>0.06</v>
      </c>
      <c r="BB84" s="56">
        <v>-0.11</v>
      </c>
      <c r="BC84" s="56">
        <v>0.96</v>
      </c>
      <c r="BD84" s="56">
        <f t="shared" si="2"/>
        <v>-4.4000000000000004</v>
      </c>
    </row>
    <row r="85" spans="1:56" ht="18.75" customHeight="1" thickBot="1" x14ac:dyDescent="0.3">
      <c r="A85" s="56">
        <v>2007</v>
      </c>
      <c r="B85" s="56">
        <v>3</v>
      </c>
      <c r="C85" s="59">
        <v>3.99</v>
      </c>
      <c r="D85" s="60">
        <v>4.01</v>
      </c>
      <c r="E85" s="60">
        <v>4.22</v>
      </c>
      <c r="F85" s="60">
        <v>4.47</v>
      </c>
      <c r="G85" s="60">
        <v>3.87</v>
      </c>
      <c r="H85" s="60">
        <v>3.96</v>
      </c>
      <c r="I85" s="60">
        <v>3.98</v>
      </c>
      <c r="J85" s="60">
        <v>4</v>
      </c>
      <c r="K85" s="60">
        <v>3.94</v>
      </c>
      <c r="L85" s="60">
        <v>4.2</v>
      </c>
      <c r="M85" s="60">
        <v>6.79</v>
      </c>
      <c r="N85" s="60">
        <v>3.97</v>
      </c>
      <c r="O85" s="60">
        <v>4.18</v>
      </c>
      <c r="P85" s="60">
        <v>5.14</v>
      </c>
      <c r="Q85" s="60">
        <v>4.24</v>
      </c>
      <c r="R85" s="60">
        <v>4.0199999999999996</v>
      </c>
      <c r="S85" s="60">
        <v>4.38</v>
      </c>
      <c r="T85" s="60">
        <v>3.98</v>
      </c>
      <c r="U85" s="60">
        <v>5.19</v>
      </c>
      <c r="V85" s="60">
        <v>4.0999999999999996</v>
      </c>
      <c r="W85" s="60">
        <v>7.53</v>
      </c>
      <c r="X85" s="60">
        <v>4.24</v>
      </c>
      <c r="Y85" s="60">
        <v>4.34</v>
      </c>
      <c r="Z85" s="60">
        <v>4.01</v>
      </c>
      <c r="AA85" s="60">
        <v>3.79</v>
      </c>
      <c r="AB85" s="60">
        <v>4.88</v>
      </c>
      <c r="AC85" s="60"/>
      <c r="AD85" s="64">
        <v>0.05</v>
      </c>
      <c r="AE85" s="56">
        <v>7.0000000000000007E-2</v>
      </c>
      <c r="AF85" s="56">
        <v>0.28000000000000003</v>
      </c>
      <c r="AG85" s="56">
        <v>0.53</v>
      </c>
      <c r="AH85" s="56">
        <v>-7.0000000000000007E-2</v>
      </c>
      <c r="AI85" s="56">
        <v>0.02</v>
      </c>
      <c r="AJ85" s="56">
        <v>0.04</v>
      </c>
      <c r="AK85" s="56">
        <v>0.06</v>
      </c>
      <c r="AL85" s="56">
        <v>0</v>
      </c>
      <c r="AM85" s="56">
        <v>0.26</v>
      </c>
      <c r="AN85" s="56">
        <v>2.85</v>
      </c>
      <c r="AO85" s="56">
        <v>0.03</v>
      </c>
      <c r="AP85" s="56">
        <v>0.24</v>
      </c>
      <c r="AQ85" s="56">
        <v>1.2</v>
      </c>
      <c r="AR85" s="56">
        <v>0.3</v>
      </c>
      <c r="AS85" s="56">
        <v>0.08</v>
      </c>
      <c r="AT85" s="56">
        <v>0.44</v>
      </c>
      <c r="AU85" s="56">
        <v>0.04</v>
      </c>
      <c r="AV85" s="56">
        <v>1.25</v>
      </c>
      <c r="AW85" s="56">
        <v>0.16</v>
      </c>
      <c r="AX85" s="56">
        <v>3.59</v>
      </c>
      <c r="AY85" s="56">
        <v>0.3</v>
      </c>
      <c r="AZ85" s="56">
        <v>0.4</v>
      </c>
      <c r="BA85" s="56">
        <v>7.0000000000000007E-2</v>
      </c>
      <c r="BB85" s="56">
        <v>-0.15</v>
      </c>
      <c r="BC85" s="56">
        <v>0.94</v>
      </c>
      <c r="BD85" s="56">
        <f t="shared" si="2"/>
        <v>-4.2</v>
      </c>
    </row>
    <row r="86" spans="1:56" ht="18.75" customHeight="1" thickBot="1" x14ac:dyDescent="0.3">
      <c r="A86" s="56">
        <v>2007</v>
      </c>
      <c r="B86" s="56">
        <v>2</v>
      </c>
      <c r="C86" s="61">
        <v>4.09</v>
      </c>
      <c r="D86" s="58">
        <v>4.1100000000000003</v>
      </c>
      <c r="E86" s="58">
        <v>4.24</v>
      </c>
      <c r="F86" s="58">
        <v>4.42</v>
      </c>
      <c r="G86" s="58">
        <v>3.89</v>
      </c>
      <c r="H86" s="58">
        <v>4.05</v>
      </c>
      <c r="I86" s="58">
        <v>4.08</v>
      </c>
      <c r="J86" s="58">
        <v>4.0999999999999996</v>
      </c>
      <c r="K86" s="58">
        <v>4.05</v>
      </c>
      <c r="L86" s="58">
        <v>4.3</v>
      </c>
      <c r="M86" s="58">
        <v>6.96</v>
      </c>
      <c r="N86" s="58">
        <v>4.07</v>
      </c>
      <c r="O86" s="58">
        <v>4.28</v>
      </c>
      <c r="P86" s="58">
        <v>5.07</v>
      </c>
      <c r="Q86" s="58">
        <v>4.28</v>
      </c>
      <c r="R86" s="58">
        <v>3.91</v>
      </c>
      <c r="S86" s="58">
        <v>4.38</v>
      </c>
      <c r="T86" s="58">
        <v>4.07</v>
      </c>
      <c r="U86" s="58">
        <v>5.19</v>
      </c>
      <c r="V86" s="58">
        <v>4.1900000000000004</v>
      </c>
      <c r="W86" s="58">
        <v>7.52</v>
      </c>
      <c r="X86" s="58">
        <v>4.28</v>
      </c>
      <c r="Y86" s="58">
        <v>4.34</v>
      </c>
      <c r="Z86" s="58">
        <v>4.0999999999999996</v>
      </c>
      <c r="AA86" s="58">
        <v>3.93</v>
      </c>
      <c r="AB86" s="58">
        <v>4.97</v>
      </c>
      <c r="AC86" s="58"/>
      <c r="AD86" s="64">
        <v>0.04</v>
      </c>
      <c r="AE86" s="56">
        <v>0.06</v>
      </c>
      <c r="AF86" s="56">
        <v>0.19</v>
      </c>
      <c r="AG86" s="56">
        <v>0.37</v>
      </c>
      <c r="AH86" s="56">
        <v>-0.16</v>
      </c>
      <c r="AI86" s="56">
        <v>0</v>
      </c>
      <c r="AJ86" s="56">
        <v>0.03</v>
      </c>
      <c r="AK86" s="56">
        <v>0.05</v>
      </c>
      <c r="AL86" s="56">
        <v>0</v>
      </c>
      <c r="AM86" s="56">
        <v>0.25</v>
      </c>
      <c r="AN86" s="56">
        <v>2.91</v>
      </c>
      <c r="AO86" s="56">
        <v>0.02</v>
      </c>
      <c r="AP86" s="56">
        <v>0.23</v>
      </c>
      <c r="AQ86" s="56">
        <v>1.02</v>
      </c>
      <c r="AR86" s="56">
        <v>0.23</v>
      </c>
      <c r="AS86" s="56">
        <v>-0.14000000000000001</v>
      </c>
      <c r="AT86" s="56">
        <v>0.33</v>
      </c>
      <c r="AU86" s="56">
        <v>0.02</v>
      </c>
      <c r="AV86" s="56">
        <v>1.1399999999999999</v>
      </c>
      <c r="AW86" s="56">
        <v>0.14000000000000001</v>
      </c>
      <c r="AX86" s="56">
        <v>3.47</v>
      </c>
      <c r="AY86" s="56">
        <v>0.23</v>
      </c>
      <c r="AZ86" s="56">
        <v>0.28999999999999998</v>
      </c>
      <c r="BA86" s="56">
        <v>0.05</v>
      </c>
      <c r="BB86" s="56">
        <v>-0.12</v>
      </c>
      <c r="BC86" s="56">
        <v>0.92</v>
      </c>
      <c r="BD86" s="56">
        <f t="shared" si="2"/>
        <v>-4.3</v>
      </c>
    </row>
    <row r="87" spans="1:56" ht="18.75" customHeight="1" thickBot="1" x14ac:dyDescent="0.3">
      <c r="A87" s="56">
        <v>2007</v>
      </c>
      <c r="B87" s="56">
        <v>1</v>
      </c>
      <c r="C87" s="59">
        <v>4.0599999999999996</v>
      </c>
      <c r="D87" s="60">
        <v>4.0599999999999996</v>
      </c>
      <c r="E87" s="60">
        <v>4.2699999999999996</v>
      </c>
      <c r="F87" s="60">
        <v>4.3600000000000003</v>
      </c>
      <c r="G87" s="60">
        <v>3.94</v>
      </c>
      <c r="H87" s="60">
        <v>4</v>
      </c>
      <c r="I87" s="60">
        <v>4.05</v>
      </c>
      <c r="J87" s="60">
        <v>4.07</v>
      </c>
      <c r="K87" s="60">
        <v>4.0199999999999996</v>
      </c>
      <c r="L87" s="60">
        <v>4.28</v>
      </c>
      <c r="M87" s="60">
        <v>6.96</v>
      </c>
      <c r="N87" s="60">
        <v>4.04</v>
      </c>
      <c r="O87" s="60">
        <v>4.26</v>
      </c>
      <c r="P87" s="60">
        <v>4.92</v>
      </c>
      <c r="Q87" s="60">
        <v>4.28</v>
      </c>
      <c r="R87" s="60">
        <v>3.83</v>
      </c>
      <c r="S87" s="60">
        <v>4.34</v>
      </c>
      <c r="T87" s="60">
        <v>4.05</v>
      </c>
      <c r="U87" s="60">
        <v>5.17</v>
      </c>
      <c r="V87" s="60">
        <v>4.18</v>
      </c>
      <c r="W87" s="60">
        <v>7.39</v>
      </c>
      <c r="X87" s="60">
        <v>4.25</v>
      </c>
      <c r="Y87" s="60">
        <v>4.2300000000000004</v>
      </c>
      <c r="Z87" s="60">
        <v>4.07</v>
      </c>
      <c r="AA87" s="60">
        <v>3.9</v>
      </c>
      <c r="AB87" s="60">
        <v>4.9400000000000004</v>
      </c>
      <c r="AC87" s="60"/>
      <c r="AD87" s="64">
        <v>0.04</v>
      </c>
      <c r="AE87" s="56">
        <v>0.04</v>
      </c>
      <c r="AF87" s="56">
        <v>0.25</v>
      </c>
      <c r="AG87" s="56">
        <v>0.34</v>
      </c>
      <c r="AH87" s="56">
        <v>-0.08</v>
      </c>
      <c r="AI87" s="56">
        <v>-0.02</v>
      </c>
      <c r="AJ87" s="56">
        <v>0.03</v>
      </c>
      <c r="AK87" s="56">
        <v>0.05</v>
      </c>
      <c r="AL87" s="56">
        <v>0</v>
      </c>
      <c r="AM87" s="56">
        <v>0.26</v>
      </c>
      <c r="AN87" s="56">
        <v>2.94</v>
      </c>
      <c r="AO87" s="56">
        <v>0.02</v>
      </c>
      <c r="AP87" s="56">
        <v>0.24</v>
      </c>
      <c r="AQ87" s="56">
        <v>0.9</v>
      </c>
      <c r="AR87" s="56">
        <v>0.26</v>
      </c>
      <c r="AS87" s="56">
        <v>-0.19</v>
      </c>
      <c r="AT87" s="56">
        <v>0.32</v>
      </c>
      <c r="AU87" s="56">
        <v>0.03</v>
      </c>
      <c r="AV87" s="56">
        <v>1.1499999999999999</v>
      </c>
      <c r="AW87" s="56">
        <v>0.16</v>
      </c>
      <c r="AX87" s="56">
        <v>3.37</v>
      </c>
      <c r="AY87" s="56">
        <v>0.23</v>
      </c>
      <c r="AZ87" s="56">
        <v>0.21</v>
      </c>
      <c r="BA87" s="56">
        <v>0.05</v>
      </c>
      <c r="BB87" s="56">
        <v>-0.12</v>
      </c>
      <c r="BC87" s="56">
        <v>0.92</v>
      </c>
      <c r="BD87" s="56">
        <f t="shared" si="2"/>
        <v>-4.28</v>
      </c>
    </row>
    <row r="88" spans="1:56" ht="18.75" customHeight="1" thickBot="1" x14ac:dyDescent="0.3">
      <c r="A88" s="56">
        <v>2006</v>
      </c>
      <c r="B88" s="56">
        <v>12</v>
      </c>
      <c r="C88" s="61">
        <v>3.81</v>
      </c>
      <c r="D88" s="58">
        <v>3.82</v>
      </c>
      <c r="E88" s="58">
        <v>4.18</v>
      </c>
      <c r="F88" s="58">
        <v>4.26</v>
      </c>
      <c r="G88" s="58">
        <v>3.77</v>
      </c>
      <c r="H88" s="58">
        <v>3.78</v>
      </c>
      <c r="I88" s="58">
        <v>3.82</v>
      </c>
      <c r="J88" s="58">
        <v>3.81</v>
      </c>
      <c r="K88" s="58">
        <v>3.77</v>
      </c>
      <c r="L88" s="58">
        <v>4.04</v>
      </c>
      <c r="M88" s="58">
        <v>6.81</v>
      </c>
      <c r="N88" s="58">
        <v>3.76</v>
      </c>
      <c r="O88" s="58">
        <v>4.04</v>
      </c>
      <c r="P88" s="58">
        <v>4.9000000000000004</v>
      </c>
      <c r="Q88" s="58">
        <v>4.28</v>
      </c>
      <c r="R88" s="58">
        <v>3.77</v>
      </c>
      <c r="S88" s="58">
        <v>4.33</v>
      </c>
      <c r="T88" s="58">
        <v>3.81</v>
      </c>
      <c r="U88" s="58">
        <v>5.14</v>
      </c>
      <c r="V88" s="58">
        <v>3.96</v>
      </c>
      <c r="W88" s="58">
        <v>7.42</v>
      </c>
      <c r="X88" s="58">
        <v>4.1500000000000004</v>
      </c>
      <c r="Y88" s="58">
        <v>3.9</v>
      </c>
      <c r="Z88" s="58">
        <v>3.82</v>
      </c>
      <c r="AA88" s="58">
        <v>3.65</v>
      </c>
      <c r="AB88" s="58">
        <v>4.54</v>
      </c>
      <c r="AC88" s="58"/>
      <c r="AD88" s="64">
        <v>0.04</v>
      </c>
      <c r="AE88" s="56">
        <v>0.05</v>
      </c>
      <c r="AF88" s="56">
        <v>0.41</v>
      </c>
      <c r="AG88" s="56">
        <v>0.49</v>
      </c>
      <c r="AH88" s="56">
        <v>0</v>
      </c>
      <c r="AI88" s="56">
        <v>0.01</v>
      </c>
      <c r="AJ88" s="56">
        <v>0.05</v>
      </c>
      <c r="AK88" s="56">
        <v>0.04</v>
      </c>
      <c r="AL88" s="56">
        <v>0</v>
      </c>
      <c r="AM88" s="56">
        <v>0.27</v>
      </c>
      <c r="AN88" s="56">
        <v>3.04</v>
      </c>
      <c r="AO88" s="56">
        <v>-0.01</v>
      </c>
      <c r="AP88" s="56">
        <v>0.27</v>
      </c>
      <c r="AQ88" s="56">
        <v>1.1299999999999999</v>
      </c>
      <c r="AR88" s="56">
        <v>0.51</v>
      </c>
      <c r="AS88" s="56">
        <v>0</v>
      </c>
      <c r="AT88" s="56">
        <v>0.56000000000000005</v>
      </c>
      <c r="AU88" s="56">
        <v>0.04</v>
      </c>
      <c r="AV88" s="56">
        <v>1.37</v>
      </c>
      <c r="AW88" s="56">
        <v>0.19</v>
      </c>
      <c r="AX88" s="56">
        <v>3.65</v>
      </c>
      <c r="AY88" s="56">
        <v>0.38</v>
      </c>
      <c r="AZ88" s="56">
        <v>0.13</v>
      </c>
      <c r="BA88" s="56">
        <v>0.05</v>
      </c>
      <c r="BB88" s="56">
        <v>-0.12</v>
      </c>
      <c r="BC88" s="56">
        <v>0.77</v>
      </c>
      <c r="BD88" s="56">
        <f t="shared" si="2"/>
        <v>-4.04</v>
      </c>
    </row>
    <row r="89" spans="1:56" ht="18.75" customHeight="1" thickBot="1" x14ac:dyDescent="0.3">
      <c r="A89" s="56">
        <v>2006</v>
      </c>
      <c r="B89" s="56">
        <v>11</v>
      </c>
      <c r="C89" s="59">
        <v>3.76</v>
      </c>
      <c r="D89" s="60">
        <v>3.76</v>
      </c>
      <c r="E89" s="60">
        <v>4.38</v>
      </c>
      <c r="F89" s="60">
        <v>4.26</v>
      </c>
      <c r="G89" s="60">
        <v>3.87</v>
      </c>
      <c r="H89" s="60">
        <v>3.78</v>
      </c>
      <c r="I89" s="60">
        <v>3.75</v>
      </c>
      <c r="J89" s="60">
        <v>3.74</v>
      </c>
      <c r="K89" s="60">
        <v>3.71</v>
      </c>
      <c r="L89" s="60">
        <v>3.98</v>
      </c>
      <c r="M89" s="60">
        <v>7.01</v>
      </c>
      <c r="N89" s="60">
        <v>3.72</v>
      </c>
      <c r="O89" s="60">
        <v>3.97</v>
      </c>
      <c r="P89" s="60">
        <v>4.95</v>
      </c>
      <c r="Q89" s="60">
        <v>4.28</v>
      </c>
      <c r="R89" s="60">
        <v>3.72</v>
      </c>
      <c r="S89" s="60">
        <v>4.34</v>
      </c>
      <c r="T89" s="60">
        <v>3.75</v>
      </c>
      <c r="U89" s="60">
        <v>5.2</v>
      </c>
      <c r="V89" s="60">
        <v>3.89</v>
      </c>
      <c r="W89" s="60">
        <v>7.56</v>
      </c>
      <c r="X89" s="60">
        <v>4.25</v>
      </c>
      <c r="Y89" s="60">
        <v>3.99</v>
      </c>
      <c r="Z89" s="60">
        <v>3.75</v>
      </c>
      <c r="AA89" s="60">
        <v>3.62</v>
      </c>
      <c r="AB89" s="60">
        <v>4.45</v>
      </c>
      <c r="AC89" s="60"/>
      <c r="AD89" s="64">
        <v>0.05</v>
      </c>
      <c r="AE89" s="56">
        <v>0.05</v>
      </c>
      <c r="AF89" s="56">
        <v>0.67</v>
      </c>
      <c r="AG89" s="56">
        <v>0.55000000000000004</v>
      </c>
      <c r="AH89" s="56">
        <v>0.16</v>
      </c>
      <c r="AI89" s="56">
        <v>7.0000000000000007E-2</v>
      </c>
      <c r="AJ89" s="56">
        <v>0.04</v>
      </c>
      <c r="AK89" s="56">
        <v>0.03</v>
      </c>
      <c r="AL89" s="56">
        <v>0</v>
      </c>
      <c r="AM89" s="56">
        <v>0.27</v>
      </c>
      <c r="AN89" s="56">
        <v>3.3</v>
      </c>
      <c r="AO89" s="56">
        <v>0.01</v>
      </c>
      <c r="AP89" s="56">
        <v>0.26</v>
      </c>
      <c r="AQ89" s="56">
        <v>1.24</v>
      </c>
      <c r="AR89" s="56">
        <v>0.56999999999999995</v>
      </c>
      <c r="AS89" s="56">
        <v>0.01</v>
      </c>
      <c r="AT89" s="56">
        <v>0.63</v>
      </c>
      <c r="AU89" s="56">
        <v>0.04</v>
      </c>
      <c r="AV89" s="56">
        <v>1.49</v>
      </c>
      <c r="AW89" s="56">
        <v>0.18</v>
      </c>
      <c r="AX89" s="56">
        <v>3.85</v>
      </c>
      <c r="AY89" s="56">
        <v>0.54</v>
      </c>
      <c r="AZ89" s="56">
        <v>0.28000000000000003</v>
      </c>
      <c r="BA89" s="56">
        <v>0.04</v>
      </c>
      <c r="BB89" s="56">
        <v>-0.09</v>
      </c>
      <c r="BC89" s="56">
        <v>0.74</v>
      </c>
      <c r="BD89" s="56">
        <f t="shared" si="2"/>
        <v>-3.98</v>
      </c>
    </row>
    <row r="90" spans="1:56" ht="18.75" customHeight="1" thickBot="1" x14ac:dyDescent="0.3">
      <c r="A90" s="56">
        <v>2006</v>
      </c>
      <c r="B90" s="56">
        <v>10</v>
      </c>
      <c r="C90" s="61">
        <v>3.83</v>
      </c>
      <c r="D90" s="58">
        <v>3.83</v>
      </c>
      <c r="E90" s="58">
        <v>4.26</v>
      </c>
      <c r="F90" s="58">
        <v>4.26</v>
      </c>
      <c r="G90" s="58">
        <v>3.92</v>
      </c>
      <c r="H90" s="58">
        <v>3.88</v>
      </c>
      <c r="I90" s="58">
        <v>3.84</v>
      </c>
      <c r="J90" s="58">
        <v>3.81</v>
      </c>
      <c r="K90" s="58">
        <v>3.79</v>
      </c>
      <c r="L90" s="58">
        <v>4.08</v>
      </c>
      <c r="M90" s="58">
        <v>7.47</v>
      </c>
      <c r="N90" s="58">
        <v>3.78</v>
      </c>
      <c r="O90" s="58">
        <v>4.07</v>
      </c>
      <c r="P90" s="58">
        <v>4.55</v>
      </c>
      <c r="Q90" s="58">
        <v>4.28</v>
      </c>
      <c r="R90" s="58">
        <v>3.67</v>
      </c>
      <c r="S90" s="58">
        <v>4.34</v>
      </c>
      <c r="T90" s="58">
        <v>3.82</v>
      </c>
      <c r="U90" s="58">
        <v>5.4</v>
      </c>
      <c r="V90" s="58">
        <v>3.98</v>
      </c>
      <c r="W90" s="58">
        <v>7.56</v>
      </c>
      <c r="X90" s="58">
        <v>4.42</v>
      </c>
      <c r="Y90" s="58">
        <v>4.0199999999999996</v>
      </c>
      <c r="Z90" s="58">
        <v>3.81</v>
      </c>
      <c r="AA90" s="58">
        <v>3.73</v>
      </c>
      <c r="AB90" s="58">
        <v>4.51</v>
      </c>
      <c r="AC90" s="58"/>
      <c r="AD90" s="64">
        <v>0.04</v>
      </c>
      <c r="AE90" s="56">
        <v>0.04</v>
      </c>
      <c r="AF90" s="56">
        <v>0.47</v>
      </c>
      <c r="AG90" s="56">
        <v>0.47</v>
      </c>
      <c r="AH90" s="56">
        <v>0.13</v>
      </c>
      <c r="AI90" s="56">
        <v>0.09</v>
      </c>
      <c r="AJ90" s="56">
        <v>0.05</v>
      </c>
      <c r="AK90" s="56">
        <v>0.02</v>
      </c>
      <c r="AL90" s="56">
        <v>0</v>
      </c>
      <c r="AM90" s="56">
        <v>0.28999999999999998</v>
      </c>
      <c r="AN90" s="56">
        <v>3.68</v>
      </c>
      <c r="AO90" s="56">
        <v>-0.01</v>
      </c>
      <c r="AP90" s="56">
        <v>0.28000000000000003</v>
      </c>
      <c r="AQ90" s="56">
        <v>0.76</v>
      </c>
      <c r="AR90" s="56">
        <v>0.49</v>
      </c>
      <c r="AS90" s="56">
        <v>-0.12</v>
      </c>
      <c r="AT90" s="56">
        <v>0.55000000000000004</v>
      </c>
      <c r="AU90" s="56">
        <v>0.03</v>
      </c>
      <c r="AV90" s="56">
        <v>1.61</v>
      </c>
      <c r="AW90" s="56">
        <v>0.19</v>
      </c>
      <c r="AX90" s="56">
        <v>3.77</v>
      </c>
      <c r="AY90" s="56">
        <v>0.63</v>
      </c>
      <c r="AZ90" s="56">
        <v>0.23</v>
      </c>
      <c r="BA90" s="56">
        <v>0.02</v>
      </c>
      <c r="BB90" s="56">
        <v>-0.06</v>
      </c>
      <c r="BC90" s="56">
        <v>0.72</v>
      </c>
      <c r="BD90" s="56">
        <f t="shared" si="2"/>
        <v>-4.08</v>
      </c>
    </row>
    <row r="91" spans="1:56" ht="18.75" customHeight="1" thickBot="1" x14ac:dyDescent="0.3">
      <c r="A91" s="56">
        <v>2006</v>
      </c>
      <c r="B91" s="56">
        <v>9</v>
      </c>
      <c r="C91" s="59">
        <v>3.79</v>
      </c>
      <c r="D91" s="60">
        <v>3.79</v>
      </c>
      <c r="E91" s="60">
        <v>4.4000000000000004</v>
      </c>
      <c r="F91" s="60">
        <v>4.28</v>
      </c>
      <c r="G91" s="60">
        <v>3.92</v>
      </c>
      <c r="H91" s="60">
        <v>3.79</v>
      </c>
      <c r="I91" s="60">
        <v>3.8</v>
      </c>
      <c r="J91" s="60">
        <v>3.77</v>
      </c>
      <c r="K91" s="60">
        <v>3.75</v>
      </c>
      <c r="L91" s="60">
        <v>4.0599999999999996</v>
      </c>
      <c r="M91" s="60">
        <v>7.58</v>
      </c>
      <c r="N91" s="60">
        <v>3.76</v>
      </c>
      <c r="O91" s="60">
        <v>4.04</v>
      </c>
      <c r="P91" s="60">
        <v>4.38</v>
      </c>
      <c r="Q91" s="60">
        <v>4.28</v>
      </c>
      <c r="R91" s="60">
        <v>3.67</v>
      </c>
      <c r="S91" s="60">
        <v>4.34</v>
      </c>
      <c r="T91" s="60">
        <v>3.78</v>
      </c>
      <c r="U91" s="60">
        <v>5.48</v>
      </c>
      <c r="V91" s="60">
        <v>3.93</v>
      </c>
      <c r="W91" s="60">
        <v>7.49</v>
      </c>
      <c r="X91" s="60">
        <v>4.79</v>
      </c>
      <c r="Y91" s="60">
        <v>3.98</v>
      </c>
      <c r="Z91" s="60">
        <v>3.76</v>
      </c>
      <c r="AA91" s="60">
        <v>3.7</v>
      </c>
      <c r="AB91" s="60">
        <v>4.4400000000000004</v>
      </c>
      <c r="AC91" s="60"/>
      <c r="AD91" s="64">
        <v>0.04</v>
      </c>
      <c r="AE91" s="56">
        <v>0.04</v>
      </c>
      <c r="AF91" s="56">
        <v>0.65</v>
      </c>
      <c r="AG91" s="56">
        <v>0.53</v>
      </c>
      <c r="AH91" s="56">
        <v>0.17</v>
      </c>
      <c r="AI91" s="56">
        <v>0.04</v>
      </c>
      <c r="AJ91" s="56">
        <v>0.05</v>
      </c>
      <c r="AK91" s="56">
        <v>0.02</v>
      </c>
      <c r="AL91" s="56">
        <v>0</v>
      </c>
      <c r="AM91" s="56">
        <v>0.31</v>
      </c>
      <c r="AN91" s="56">
        <v>3.83</v>
      </c>
      <c r="AO91" s="56">
        <v>0.01</v>
      </c>
      <c r="AP91" s="56">
        <v>0.28999999999999998</v>
      </c>
      <c r="AQ91" s="56">
        <v>0.63</v>
      </c>
      <c r="AR91" s="56">
        <v>0.53</v>
      </c>
      <c r="AS91" s="56">
        <v>-0.08</v>
      </c>
      <c r="AT91" s="56">
        <v>0.59</v>
      </c>
      <c r="AU91" s="56">
        <v>0.03</v>
      </c>
      <c r="AV91" s="56">
        <v>1.73</v>
      </c>
      <c r="AW91" s="56">
        <v>0.18</v>
      </c>
      <c r="AX91" s="56">
        <v>3.74</v>
      </c>
      <c r="AY91" s="56">
        <v>1.04</v>
      </c>
      <c r="AZ91" s="56">
        <v>0.23</v>
      </c>
      <c r="BA91" s="56">
        <v>0.01</v>
      </c>
      <c r="BB91" s="56">
        <v>-0.05</v>
      </c>
      <c r="BC91" s="56">
        <v>0.69</v>
      </c>
      <c r="BD91" s="56">
        <f t="shared" si="2"/>
        <v>-4.0599999999999996</v>
      </c>
    </row>
    <row r="92" spans="1:56" ht="18.75" customHeight="1" thickBot="1" x14ac:dyDescent="0.3">
      <c r="A92" s="56">
        <v>2006</v>
      </c>
      <c r="B92" s="56">
        <v>8</v>
      </c>
      <c r="C92" s="61">
        <v>3.92</v>
      </c>
      <c r="D92" s="58">
        <v>3.92</v>
      </c>
      <c r="E92" s="58">
        <v>4.66</v>
      </c>
      <c r="F92" s="58">
        <v>4.28</v>
      </c>
      <c r="G92" s="58">
        <v>3.87</v>
      </c>
      <c r="H92" s="58">
        <v>3.93</v>
      </c>
      <c r="I92" s="58">
        <v>3.94</v>
      </c>
      <c r="J92" s="58">
        <v>3.9</v>
      </c>
      <c r="K92" s="58">
        <v>3.88</v>
      </c>
      <c r="L92" s="58">
        <v>4.1900000000000004</v>
      </c>
      <c r="M92" s="58">
        <v>7.49</v>
      </c>
      <c r="N92" s="58">
        <v>3.88</v>
      </c>
      <c r="O92" s="58">
        <v>4.17</v>
      </c>
      <c r="P92" s="58">
        <v>4.3600000000000003</v>
      </c>
      <c r="Q92" s="58">
        <v>4.28</v>
      </c>
      <c r="R92" s="58">
        <v>3.58</v>
      </c>
      <c r="S92" s="58">
        <v>4.34</v>
      </c>
      <c r="T92" s="58">
        <v>3.9</v>
      </c>
      <c r="U92" s="58">
        <v>5.62</v>
      </c>
      <c r="V92" s="58">
        <v>4.0599999999999996</v>
      </c>
      <c r="W92" s="58">
        <v>7.41</v>
      </c>
      <c r="X92" s="58">
        <v>5.13</v>
      </c>
      <c r="Y92" s="58">
        <v>3.92</v>
      </c>
      <c r="Z92" s="58">
        <v>3.89</v>
      </c>
      <c r="AA92" s="58">
        <v>3.84</v>
      </c>
      <c r="AB92" s="58">
        <v>4.49</v>
      </c>
      <c r="AC92" s="58"/>
      <c r="AD92" s="64">
        <v>0.04</v>
      </c>
      <c r="AE92" s="56">
        <v>0.04</v>
      </c>
      <c r="AF92" s="56">
        <v>0.78</v>
      </c>
      <c r="AG92" s="56">
        <v>0.4</v>
      </c>
      <c r="AH92" s="56">
        <v>-0.01</v>
      </c>
      <c r="AI92" s="56">
        <v>0.05</v>
      </c>
      <c r="AJ92" s="56">
        <v>0.06</v>
      </c>
      <c r="AK92" s="56">
        <v>0.02</v>
      </c>
      <c r="AL92" s="56">
        <v>0</v>
      </c>
      <c r="AM92" s="56">
        <v>0.31</v>
      </c>
      <c r="AN92" s="56">
        <v>3.61</v>
      </c>
      <c r="AO92" s="56">
        <v>0</v>
      </c>
      <c r="AP92" s="56">
        <v>0.28999999999999998</v>
      </c>
      <c r="AQ92" s="56">
        <v>0.48</v>
      </c>
      <c r="AR92" s="56">
        <v>0.4</v>
      </c>
      <c r="AS92" s="56">
        <v>-0.3</v>
      </c>
      <c r="AT92" s="56">
        <v>0.46</v>
      </c>
      <c r="AU92" s="56">
        <v>0.02</v>
      </c>
      <c r="AV92" s="56">
        <v>1.74</v>
      </c>
      <c r="AW92" s="56">
        <v>0.18</v>
      </c>
      <c r="AX92" s="56">
        <v>3.53</v>
      </c>
      <c r="AY92" s="56">
        <v>1.25</v>
      </c>
      <c r="AZ92" s="56">
        <v>0.04</v>
      </c>
      <c r="BA92" s="56">
        <v>0.01</v>
      </c>
      <c r="BB92" s="56">
        <v>-0.04</v>
      </c>
      <c r="BC92" s="56">
        <v>0.61</v>
      </c>
      <c r="BD92" s="56">
        <f t="shared" si="2"/>
        <v>-4.1900000000000004</v>
      </c>
    </row>
    <row r="93" spans="1:56" ht="18.75" customHeight="1" thickBot="1" x14ac:dyDescent="0.3">
      <c r="A93" s="56">
        <v>2006</v>
      </c>
      <c r="B93" s="56">
        <v>7</v>
      </c>
      <c r="C93" s="59">
        <v>4.05</v>
      </c>
      <c r="D93" s="60">
        <v>4.04</v>
      </c>
      <c r="E93" s="60">
        <v>4.43</v>
      </c>
      <c r="F93" s="60">
        <v>4.21</v>
      </c>
      <c r="G93" s="60">
        <v>4.03</v>
      </c>
      <c r="H93" s="60">
        <v>4.0599999999999996</v>
      </c>
      <c r="I93" s="60">
        <v>4.07</v>
      </c>
      <c r="J93" s="60">
        <v>4.03</v>
      </c>
      <c r="K93" s="60">
        <v>4.01</v>
      </c>
      <c r="L93" s="60">
        <v>4.33</v>
      </c>
      <c r="M93" s="60">
        <v>7.55</v>
      </c>
      <c r="N93" s="60">
        <v>4</v>
      </c>
      <c r="O93" s="60">
        <v>4.3099999999999996</v>
      </c>
      <c r="P93" s="60">
        <v>4.32</v>
      </c>
      <c r="Q93" s="60">
        <v>4.28</v>
      </c>
      <c r="R93" s="60">
        <v>3.49</v>
      </c>
      <c r="S93" s="60">
        <v>4.3099999999999996</v>
      </c>
      <c r="T93" s="60">
        <v>3.99</v>
      </c>
      <c r="U93" s="60">
        <v>5.56</v>
      </c>
      <c r="V93" s="60">
        <v>4.1399999999999997</v>
      </c>
      <c r="W93" s="60">
        <v>7.11</v>
      </c>
      <c r="X93" s="60">
        <v>5.42</v>
      </c>
      <c r="Y93" s="60">
        <v>3.86</v>
      </c>
      <c r="Z93" s="60">
        <v>4.0199999999999996</v>
      </c>
      <c r="AA93" s="60">
        <v>3.96</v>
      </c>
      <c r="AB93" s="60">
        <v>4.49</v>
      </c>
      <c r="AC93" s="60"/>
      <c r="AD93" s="64">
        <v>0.04</v>
      </c>
      <c r="AE93" s="56">
        <v>0.03</v>
      </c>
      <c r="AF93" s="56">
        <v>0.42</v>
      </c>
      <c r="AG93" s="56">
        <v>0.2</v>
      </c>
      <c r="AH93" s="56">
        <v>0.02</v>
      </c>
      <c r="AI93" s="56">
        <v>0.05</v>
      </c>
      <c r="AJ93" s="56">
        <v>0.06</v>
      </c>
      <c r="AK93" s="56">
        <v>0.02</v>
      </c>
      <c r="AL93" s="56">
        <v>0</v>
      </c>
      <c r="AM93" s="56">
        <v>0.32</v>
      </c>
      <c r="AN93" s="56">
        <v>3.54</v>
      </c>
      <c r="AO93" s="56">
        <v>-0.01</v>
      </c>
      <c r="AP93" s="56">
        <v>0.3</v>
      </c>
      <c r="AQ93" s="56">
        <v>0.31</v>
      </c>
      <c r="AR93" s="56">
        <v>0.27</v>
      </c>
      <c r="AS93" s="56">
        <v>-0.52</v>
      </c>
      <c r="AT93" s="56">
        <v>0.3</v>
      </c>
      <c r="AU93" s="56">
        <v>-0.02</v>
      </c>
      <c r="AV93" s="56">
        <v>1.55</v>
      </c>
      <c r="AW93" s="56">
        <v>0.13</v>
      </c>
      <c r="AX93" s="56">
        <v>3.1</v>
      </c>
      <c r="AY93" s="56">
        <v>1.41</v>
      </c>
      <c r="AZ93" s="56">
        <v>-0.15</v>
      </c>
      <c r="BA93" s="56">
        <v>0.01</v>
      </c>
      <c r="BB93" s="56">
        <v>-0.05</v>
      </c>
      <c r="BC93" s="56">
        <v>0.48</v>
      </c>
      <c r="BD93" s="56">
        <f t="shared" si="2"/>
        <v>-4.33</v>
      </c>
    </row>
    <row r="94" spans="1:56" ht="18.75" customHeight="1" thickBot="1" x14ac:dyDescent="0.3">
      <c r="A94" s="56">
        <v>2006</v>
      </c>
      <c r="B94" s="56">
        <v>6</v>
      </c>
      <c r="C94" s="61">
        <v>4.03</v>
      </c>
      <c r="D94" s="58">
        <v>4.0199999999999996</v>
      </c>
      <c r="E94" s="58">
        <v>4.3499999999999996</v>
      </c>
      <c r="F94" s="58">
        <v>4.03</v>
      </c>
      <c r="G94" s="58">
        <v>4.04</v>
      </c>
      <c r="H94" s="58">
        <v>4.03</v>
      </c>
      <c r="I94" s="58">
        <v>4.0199999999999996</v>
      </c>
      <c r="J94" s="58">
        <v>4.01</v>
      </c>
      <c r="K94" s="58">
        <v>3.96</v>
      </c>
      <c r="L94" s="58">
        <v>4.3099999999999996</v>
      </c>
      <c r="M94" s="58">
        <v>7.26</v>
      </c>
      <c r="N94" s="58">
        <v>3.98</v>
      </c>
      <c r="O94" s="58">
        <v>4.3</v>
      </c>
      <c r="P94" s="58">
        <v>4.1399999999999997</v>
      </c>
      <c r="Q94" s="58">
        <v>4.34</v>
      </c>
      <c r="R94" s="58">
        <v>3.38</v>
      </c>
      <c r="S94" s="58">
        <v>4.2699999999999996</v>
      </c>
      <c r="T94" s="58">
        <v>3.97</v>
      </c>
      <c r="U94" s="58">
        <v>5.55</v>
      </c>
      <c r="V94" s="58">
        <v>4.0999999999999996</v>
      </c>
      <c r="W94" s="58">
        <v>7.12</v>
      </c>
      <c r="X94" s="58">
        <v>4.66</v>
      </c>
      <c r="Y94" s="58">
        <v>3.86</v>
      </c>
      <c r="Z94" s="58">
        <v>3.99</v>
      </c>
      <c r="AA94" s="58">
        <v>3.93</v>
      </c>
      <c r="AB94" s="58">
        <v>4.5</v>
      </c>
      <c r="AC94" s="58"/>
      <c r="AD94" s="64">
        <v>7.0000000000000007E-2</v>
      </c>
      <c r="AE94" s="56">
        <v>0.06</v>
      </c>
      <c r="AF94" s="56">
        <v>0.39</v>
      </c>
      <c r="AG94" s="56">
        <v>7.0000000000000007E-2</v>
      </c>
      <c r="AH94" s="56">
        <v>0.08</v>
      </c>
      <c r="AI94" s="56">
        <v>7.0000000000000007E-2</v>
      </c>
      <c r="AJ94" s="56">
        <v>0.06</v>
      </c>
      <c r="AK94" s="56">
        <v>0.05</v>
      </c>
      <c r="AL94" s="56">
        <v>0</v>
      </c>
      <c r="AM94" s="56">
        <v>0.35</v>
      </c>
      <c r="AN94" s="56">
        <v>3.3</v>
      </c>
      <c r="AO94" s="56">
        <v>0.02</v>
      </c>
      <c r="AP94" s="56">
        <v>0.34</v>
      </c>
      <c r="AQ94" s="56">
        <v>0.18</v>
      </c>
      <c r="AR94" s="56">
        <v>0.38</v>
      </c>
      <c r="AS94" s="56">
        <v>-0.57999999999999996</v>
      </c>
      <c r="AT94" s="56">
        <v>0.31</v>
      </c>
      <c r="AU94" s="56">
        <v>0.01</v>
      </c>
      <c r="AV94" s="56">
        <v>1.59</v>
      </c>
      <c r="AW94" s="56">
        <v>0.14000000000000001</v>
      </c>
      <c r="AX94" s="56">
        <v>3.16</v>
      </c>
      <c r="AY94" s="56">
        <v>0.7</v>
      </c>
      <c r="AZ94" s="56">
        <v>-0.1</v>
      </c>
      <c r="BA94" s="56">
        <v>0.03</v>
      </c>
      <c r="BB94" s="56">
        <v>-0.03</v>
      </c>
      <c r="BC94" s="56">
        <v>0.54</v>
      </c>
      <c r="BD94" s="56">
        <f t="shared" si="2"/>
        <v>-4.3099999999999996</v>
      </c>
    </row>
    <row r="95" spans="1:56" ht="18.75" customHeight="1" thickBot="1" x14ac:dyDescent="0.3">
      <c r="A95" s="56">
        <v>2006</v>
      </c>
      <c r="B95" s="56">
        <v>5</v>
      </c>
      <c r="C95" s="59">
        <v>4.03</v>
      </c>
      <c r="D95" s="60">
        <v>4.03</v>
      </c>
      <c r="E95" s="60">
        <v>4.34</v>
      </c>
      <c r="F95" s="60">
        <v>4.07</v>
      </c>
      <c r="G95" s="60">
        <v>3.93</v>
      </c>
      <c r="H95" s="60">
        <v>4.0199999999999996</v>
      </c>
      <c r="I95" s="60">
        <v>3.94</v>
      </c>
      <c r="J95" s="60">
        <v>4</v>
      </c>
      <c r="K95" s="60">
        <v>3.96</v>
      </c>
      <c r="L95" s="60">
        <v>4.3</v>
      </c>
      <c r="M95" s="60">
        <v>6.85</v>
      </c>
      <c r="N95" s="60">
        <v>3.96</v>
      </c>
      <c r="O95" s="60">
        <v>4.29</v>
      </c>
      <c r="P95" s="60">
        <v>3.6</v>
      </c>
      <c r="Q95" s="60">
        <v>4.13</v>
      </c>
      <c r="R95" s="60">
        <v>3.08</v>
      </c>
      <c r="S95" s="60">
        <v>4.24</v>
      </c>
      <c r="T95" s="60">
        <v>3.96</v>
      </c>
      <c r="U95" s="60">
        <v>5.27</v>
      </c>
      <c r="V95" s="60">
        <v>4.07</v>
      </c>
      <c r="W95" s="60">
        <v>7.04</v>
      </c>
      <c r="X95" s="60">
        <v>4.5</v>
      </c>
      <c r="Y95" s="60">
        <v>3.73</v>
      </c>
      <c r="Z95" s="60">
        <v>3.99</v>
      </c>
      <c r="AA95" s="60">
        <v>3.89</v>
      </c>
      <c r="AB95" s="60">
        <v>4.49</v>
      </c>
      <c r="AC95" s="60"/>
      <c r="AD95" s="64">
        <v>7.0000000000000007E-2</v>
      </c>
      <c r="AE95" s="56">
        <v>7.0000000000000007E-2</v>
      </c>
      <c r="AF95" s="56">
        <v>0.38</v>
      </c>
      <c r="AG95" s="56">
        <v>0.11</v>
      </c>
      <c r="AH95" s="56">
        <v>-0.03</v>
      </c>
      <c r="AI95" s="56">
        <v>0.06</v>
      </c>
      <c r="AJ95" s="56">
        <v>-0.02</v>
      </c>
      <c r="AK95" s="56">
        <v>0.04</v>
      </c>
      <c r="AL95" s="56">
        <v>0</v>
      </c>
      <c r="AM95" s="56">
        <v>0.34</v>
      </c>
      <c r="AN95" s="56">
        <v>2.89</v>
      </c>
      <c r="AO95" s="56">
        <v>0</v>
      </c>
      <c r="AP95" s="56">
        <v>0.33</v>
      </c>
      <c r="AQ95" s="56">
        <v>-0.36</v>
      </c>
      <c r="AR95" s="56">
        <v>0.17</v>
      </c>
      <c r="AS95" s="56">
        <v>-0.88</v>
      </c>
      <c r="AT95" s="56">
        <v>0.28000000000000003</v>
      </c>
      <c r="AU95" s="56">
        <v>0</v>
      </c>
      <c r="AV95" s="56">
        <v>1.31</v>
      </c>
      <c r="AW95" s="56">
        <v>0.11</v>
      </c>
      <c r="AX95" s="56">
        <v>3.08</v>
      </c>
      <c r="AY95" s="56">
        <v>0.54</v>
      </c>
      <c r="AZ95" s="56">
        <v>-0.23</v>
      </c>
      <c r="BA95" s="56">
        <v>0.03</v>
      </c>
      <c r="BB95" s="56">
        <v>-7.0000000000000007E-2</v>
      </c>
      <c r="BC95" s="56">
        <v>0.53</v>
      </c>
      <c r="BD95" s="56">
        <f t="shared" si="2"/>
        <v>-4.3</v>
      </c>
    </row>
    <row r="96" spans="1:56" ht="18.75" customHeight="1" thickBot="1" x14ac:dyDescent="0.3">
      <c r="A96" s="56">
        <v>2006</v>
      </c>
      <c r="B96" s="56">
        <v>4</v>
      </c>
      <c r="C96" s="61">
        <v>3.92</v>
      </c>
      <c r="D96" s="58">
        <v>3.96</v>
      </c>
      <c r="E96" s="58">
        <v>3.96</v>
      </c>
      <c r="F96" s="58">
        <v>4.07</v>
      </c>
      <c r="G96" s="58">
        <v>3.85</v>
      </c>
      <c r="H96" s="58">
        <v>3.98</v>
      </c>
      <c r="I96" s="58">
        <v>3.88</v>
      </c>
      <c r="J96" s="58">
        <v>3.95</v>
      </c>
      <c r="K96" s="58">
        <v>3.89</v>
      </c>
      <c r="L96" s="58">
        <v>4.2300000000000004</v>
      </c>
      <c r="M96" s="58">
        <v>7</v>
      </c>
      <c r="N96" s="58">
        <v>3.9</v>
      </c>
      <c r="O96" s="58">
        <v>4.22</v>
      </c>
      <c r="P96" s="58">
        <v>3.6</v>
      </c>
      <c r="Q96" s="58">
        <v>3.92</v>
      </c>
      <c r="R96" s="58">
        <v>2.82</v>
      </c>
      <c r="S96" s="58">
        <v>4.1900000000000004</v>
      </c>
      <c r="T96" s="58">
        <v>3.92</v>
      </c>
      <c r="U96" s="58">
        <v>5.03</v>
      </c>
      <c r="V96" s="58">
        <v>4.03</v>
      </c>
      <c r="W96" s="58">
        <v>6.94</v>
      </c>
      <c r="X96" s="58">
        <v>4.2699999999999996</v>
      </c>
      <c r="Y96" s="58">
        <v>3.73</v>
      </c>
      <c r="Z96" s="58">
        <v>3.92</v>
      </c>
      <c r="AA96" s="58">
        <v>3.84</v>
      </c>
      <c r="AB96" s="58">
        <v>4.37</v>
      </c>
      <c r="AC96" s="58"/>
      <c r="AD96" s="64">
        <v>0.03</v>
      </c>
      <c r="AE96" s="56">
        <v>7.0000000000000007E-2</v>
      </c>
      <c r="AF96" s="56">
        <v>7.0000000000000007E-2</v>
      </c>
      <c r="AG96" s="56">
        <v>0.18</v>
      </c>
      <c r="AH96" s="56">
        <v>-0.04</v>
      </c>
      <c r="AI96" s="56">
        <v>0.09</v>
      </c>
      <c r="AJ96" s="56">
        <v>-0.01</v>
      </c>
      <c r="AK96" s="56">
        <v>0.06</v>
      </c>
      <c r="AL96" s="56">
        <v>0</v>
      </c>
      <c r="AM96" s="56">
        <v>0.34</v>
      </c>
      <c r="AN96" s="56">
        <v>3.11</v>
      </c>
      <c r="AO96" s="56">
        <v>0.01</v>
      </c>
      <c r="AP96" s="56">
        <v>0.33</v>
      </c>
      <c r="AQ96" s="56">
        <v>-0.28999999999999998</v>
      </c>
      <c r="AR96" s="56">
        <v>0.03</v>
      </c>
      <c r="AS96" s="56">
        <v>-1.07</v>
      </c>
      <c r="AT96" s="56">
        <v>0.3</v>
      </c>
      <c r="AU96" s="56">
        <v>0.03</v>
      </c>
      <c r="AV96" s="56">
        <v>1.1399999999999999</v>
      </c>
      <c r="AW96" s="56">
        <v>0.14000000000000001</v>
      </c>
      <c r="AX96" s="56">
        <v>3.05</v>
      </c>
      <c r="AY96" s="56">
        <v>0.38</v>
      </c>
      <c r="AZ96" s="56">
        <v>-0.16</v>
      </c>
      <c r="BA96" s="56">
        <v>0.03</v>
      </c>
      <c r="BB96" s="56">
        <v>-0.05</v>
      </c>
      <c r="BC96" s="56">
        <v>0.48</v>
      </c>
      <c r="BD96" s="56">
        <f t="shared" si="2"/>
        <v>-4.2300000000000004</v>
      </c>
    </row>
    <row r="97" spans="1:56" ht="18.75" customHeight="1" thickBot="1" x14ac:dyDescent="0.3">
      <c r="A97" s="56">
        <v>2006</v>
      </c>
      <c r="B97" s="56">
        <v>3</v>
      </c>
      <c r="C97" s="59">
        <v>3.65</v>
      </c>
      <c r="D97" s="60">
        <v>3.7</v>
      </c>
      <c r="E97" s="60">
        <v>3.9</v>
      </c>
      <c r="F97" s="60">
        <v>3.97</v>
      </c>
      <c r="G97" s="60">
        <v>3.58</v>
      </c>
      <c r="H97" s="60">
        <v>3.7</v>
      </c>
      <c r="I97" s="60">
        <v>3.62</v>
      </c>
      <c r="J97" s="60">
        <v>3.69</v>
      </c>
      <c r="K97" s="60">
        <v>3.64</v>
      </c>
      <c r="L97" s="60">
        <v>3.95</v>
      </c>
      <c r="M97" s="60">
        <v>7</v>
      </c>
      <c r="N97" s="60">
        <v>3.65</v>
      </c>
      <c r="O97" s="60">
        <v>3.92</v>
      </c>
      <c r="P97" s="60">
        <v>3.6</v>
      </c>
      <c r="Q97" s="60">
        <v>3.75</v>
      </c>
      <c r="R97" s="60">
        <v>2.82</v>
      </c>
      <c r="S97" s="60">
        <v>4.3499999999999996</v>
      </c>
      <c r="T97" s="60">
        <v>3.66</v>
      </c>
      <c r="U97" s="60">
        <v>4.79</v>
      </c>
      <c r="V97" s="60">
        <v>3.77</v>
      </c>
      <c r="W97" s="60">
        <v>7.07</v>
      </c>
      <c r="X97" s="60">
        <v>4.01</v>
      </c>
      <c r="Y97" s="60">
        <v>3.8</v>
      </c>
      <c r="Z97" s="60">
        <v>3.66</v>
      </c>
      <c r="AA97" s="60">
        <v>3.55</v>
      </c>
      <c r="AB97" s="60">
        <v>4.1900000000000004</v>
      </c>
      <c r="AC97" s="60"/>
      <c r="AD97" s="64">
        <v>0.01</v>
      </c>
      <c r="AE97" s="56">
        <v>0.06</v>
      </c>
      <c r="AF97" s="56">
        <v>0.26</v>
      </c>
      <c r="AG97" s="56">
        <v>0.33</v>
      </c>
      <c r="AH97" s="56">
        <v>-0.06</v>
      </c>
      <c r="AI97" s="56">
        <v>0.06</v>
      </c>
      <c r="AJ97" s="56">
        <v>-0.02</v>
      </c>
      <c r="AK97" s="56">
        <v>0.05</v>
      </c>
      <c r="AL97" s="56">
        <v>0</v>
      </c>
      <c r="AM97" s="56">
        <v>0.31</v>
      </c>
      <c r="AN97" s="56">
        <v>3.36</v>
      </c>
      <c r="AO97" s="56">
        <v>0.01</v>
      </c>
      <c r="AP97" s="56">
        <v>0.28000000000000003</v>
      </c>
      <c r="AQ97" s="56">
        <v>-0.04</v>
      </c>
      <c r="AR97" s="56">
        <v>0.11</v>
      </c>
      <c r="AS97" s="56">
        <v>-0.82</v>
      </c>
      <c r="AT97" s="56">
        <v>0.71</v>
      </c>
      <c r="AU97" s="56">
        <v>0.02</v>
      </c>
      <c r="AV97" s="56">
        <v>1.1499999999999999</v>
      </c>
      <c r="AW97" s="56">
        <v>0.13</v>
      </c>
      <c r="AX97" s="56">
        <v>3.43</v>
      </c>
      <c r="AY97" s="56">
        <v>0.37</v>
      </c>
      <c r="AZ97" s="56">
        <v>0.16</v>
      </c>
      <c r="BA97" s="56">
        <v>0.02</v>
      </c>
      <c r="BB97" s="56">
        <v>-0.09</v>
      </c>
      <c r="BC97" s="56">
        <v>0.55000000000000004</v>
      </c>
      <c r="BD97" s="56">
        <f t="shared" si="2"/>
        <v>-3.95</v>
      </c>
    </row>
    <row r="98" spans="1:56" ht="18.75" customHeight="1" thickBot="1" x14ac:dyDescent="0.3">
      <c r="A98" s="56">
        <v>2006</v>
      </c>
      <c r="B98" s="56">
        <v>2</v>
      </c>
      <c r="C98" s="61">
        <v>3.48</v>
      </c>
      <c r="D98" s="58">
        <v>3.54</v>
      </c>
      <c r="E98" s="58">
        <v>3.68</v>
      </c>
      <c r="F98" s="58">
        <v>3.96</v>
      </c>
      <c r="G98" s="58">
        <v>3.43</v>
      </c>
      <c r="H98" s="58">
        <v>3.48</v>
      </c>
      <c r="I98" s="58">
        <v>3.44</v>
      </c>
      <c r="J98" s="58">
        <v>3.51</v>
      </c>
      <c r="K98" s="58">
        <v>3.47</v>
      </c>
      <c r="L98" s="58">
        <v>3.77</v>
      </c>
      <c r="M98" s="58">
        <v>6.71</v>
      </c>
      <c r="N98" s="58">
        <v>3.47</v>
      </c>
      <c r="O98" s="58">
        <v>3.7</v>
      </c>
      <c r="P98" s="58">
        <v>3.6</v>
      </c>
      <c r="Q98" s="58">
        <v>3.53</v>
      </c>
      <c r="R98" s="58">
        <v>2.82</v>
      </c>
      <c r="S98" s="58">
        <v>4.38</v>
      </c>
      <c r="T98" s="58">
        <v>3.48</v>
      </c>
      <c r="U98" s="58">
        <v>4.79</v>
      </c>
      <c r="V98" s="58">
        <v>3.6</v>
      </c>
      <c r="W98" s="58">
        <v>6.97</v>
      </c>
      <c r="X98" s="58">
        <v>3.75</v>
      </c>
      <c r="Y98" s="58">
        <v>3.72</v>
      </c>
      <c r="Z98" s="58">
        <v>3.48</v>
      </c>
      <c r="AA98" s="58">
        <v>3.42</v>
      </c>
      <c r="AB98" s="58">
        <v>4.05</v>
      </c>
      <c r="AC98" s="58"/>
      <c r="AD98" s="64">
        <v>0.01</v>
      </c>
      <c r="AE98" s="56">
        <v>7.0000000000000007E-2</v>
      </c>
      <c r="AF98" s="56">
        <v>0.21</v>
      </c>
      <c r="AG98" s="56">
        <v>0.49</v>
      </c>
      <c r="AH98" s="56">
        <v>-0.04</v>
      </c>
      <c r="AI98" s="56">
        <v>0.01</v>
      </c>
      <c r="AJ98" s="56">
        <v>-0.03</v>
      </c>
      <c r="AK98" s="56">
        <v>0.04</v>
      </c>
      <c r="AL98" s="56">
        <v>0</v>
      </c>
      <c r="AM98" s="56">
        <v>0.3</v>
      </c>
      <c r="AN98" s="56">
        <v>3.24</v>
      </c>
      <c r="AO98" s="56">
        <v>0</v>
      </c>
      <c r="AP98" s="56">
        <v>0.23</v>
      </c>
      <c r="AQ98" s="56">
        <v>0.13</v>
      </c>
      <c r="AR98" s="56">
        <v>0.06</v>
      </c>
      <c r="AS98" s="56">
        <v>-0.65</v>
      </c>
      <c r="AT98" s="56">
        <v>0.91</v>
      </c>
      <c r="AU98" s="56">
        <v>0.01</v>
      </c>
      <c r="AV98" s="56">
        <v>1.32</v>
      </c>
      <c r="AW98" s="56">
        <v>0.13</v>
      </c>
      <c r="AX98" s="56">
        <v>3.5</v>
      </c>
      <c r="AY98" s="56">
        <v>0.28000000000000003</v>
      </c>
      <c r="AZ98" s="56">
        <v>0.25</v>
      </c>
      <c r="BA98" s="56">
        <v>0.01</v>
      </c>
      <c r="BB98" s="56">
        <v>-0.05</v>
      </c>
      <c r="BC98" s="56">
        <v>0.57999999999999996</v>
      </c>
      <c r="BD98" s="56">
        <f t="shared" si="2"/>
        <v>-3.77</v>
      </c>
    </row>
    <row r="99" spans="1:56" ht="18.75" customHeight="1" thickBot="1" x14ac:dyDescent="0.3">
      <c r="A99" s="56">
        <v>2006</v>
      </c>
      <c r="B99" s="56">
        <v>1</v>
      </c>
      <c r="C99" s="59">
        <v>3.33</v>
      </c>
      <c r="D99" s="60">
        <v>3.37</v>
      </c>
      <c r="E99" s="60">
        <v>3.66</v>
      </c>
      <c r="F99" s="60">
        <v>3.96</v>
      </c>
      <c r="G99" s="60">
        <v>3.39</v>
      </c>
      <c r="H99" s="60">
        <v>3.31</v>
      </c>
      <c r="I99" s="60">
        <v>3.28</v>
      </c>
      <c r="J99" s="60">
        <v>3.34</v>
      </c>
      <c r="K99" s="60">
        <v>3.32</v>
      </c>
      <c r="L99" s="60">
        <v>3.6</v>
      </c>
      <c r="M99" s="60">
        <v>6.66</v>
      </c>
      <c r="N99" s="60">
        <v>3.32</v>
      </c>
      <c r="O99" s="60">
        <v>3.54</v>
      </c>
      <c r="P99" s="60">
        <v>3.6</v>
      </c>
      <c r="Q99" s="60">
        <v>3.62</v>
      </c>
      <c r="R99" s="60">
        <v>2.82</v>
      </c>
      <c r="S99" s="60">
        <v>4.3899999999999997</v>
      </c>
      <c r="T99" s="60">
        <v>3.33</v>
      </c>
      <c r="U99" s="60">
        <v>4.95</v>
      </c>
      <c r="V99" s="60">
        <v>3.45</v>
      </c>
      <c r="W99" s="60">
        <v>7.07</v>
      </c>
      <c r="X99" s="60">
        <v>3.59</v>
      </c>
      <c r="Y99" s="60">
        <v>3.73</v>
      </c>
      <c r="Z99" s="60">
        <v>3.33</v>
      </c>
      <c r="AA99" s="60">
        <v>3.33</v>
      </c>
      <c r="AB99" s="60">
        <v>3.97</v>
      </c>
      <c r="AC99" s="60"/>
      <c r="AD99" s="64">
        <v>0.01</v>
      </c>
      <c r="AE99" s="56">
        <v>0.05</v>
      </c>
      <c r="AF99" s="56">
        <v>0.34</v>
      </c>
      <c r="AG99" s="56">
        <v>0.64</v>
      </c>
      <c r="AH99" s="56">
        <v>7.0000000000000007E-2</v>
      </c>
      <c r="AI99" s="56">
        <v>-0.01</v>
      </c>
      <c r="AJ99" s="56">
        <v>-0.04</v>
      </c>
      <c r="AK99" s="56">
        <v>0.02</v>
      </c>
      <c r="AL99" s="56">
        <v>0</v>
      </c>
      <c r="AM99" s="56">
        <v>0.28000000000000003</v>
      </c>
      <c r="AN99" s="56">
        <v>3.34</v>
      </c>
      <c r="AO99" s="56">
        <v>0</v>
      </c>
      <c r="AP99" s="56">
        <v>0.22</v>
      </c>
      <c r="AQ99" s="56">
        <v>0.28000000000000003</v>
      </c>
      <c r="AR99" s="56">
        <v>0.3</v>
      </c>
      <c r="AS99" s="56">
        <v>-0.5</v>
      </c>
      <c r="AT99" s="56">
        <v>1.07</v>
      </c>
      <c r="AU99" s="56">
        <v>0.01</v>
      </c>
      <c r="AV99" s="56">
        <v>1.63</v>
      </c>
      <c r="AW99" s="56">
        <v>0.13</v>
      </c>
      <c r="AX99" s="56">
        <v>3.75</v>
      </c>
      <c r="AY99" s="56">
        <v>0.27</v>
      </c>
      <c r="AZ99" s="56">
        <v>0.41</v>
      </c>
      <c r="BA99" s="56">
        <v>0.01</v>
      </c>
      <c r="BB99" s="56">
        <v>0.01</v>
      </c>
      <c r="BC99" s="56">
        <v>0.65</v>
      </c>
      <c r="BD99" s="56">
        <f t="shared" si="2"/>
        <v>-3.6</v>
      </c>
    </row>
    <row r="100" spans="1:56" ht="18.75" customHeight="1" thickBot="1" x14ac:dyDescent="0.3">
      <c r="A100" s="56">
        <v>2005</v>
      </c>
      <c r="B100" s="56">
        <v>12</v>
      </c>
      <c r="C100" s="61">
        <v>3.36</v>
      </c>
      <c r="D100" s="58">
        <v>3.39</v>
      </c>
      <c r="E100" s="58">
        <v>3.49</v>
      </c>
      <c r="F100" s="58">
        <v>4.09</v>
      </c>
      <c r="G100" s="58">
        <v>3.61</v>
      </c>
      <c r="H100" s="58">
        <v>3.35</v>
      </c>
      <c r="I100" s="58">
        <v>3.3</v>
      </c>
      <c r="J100" s="58">
        <v>3.38</v>
      </c>
      <c r="K100" s="58">
        <v>3.34</v>
      </c>
      <c r="L100" s="58">
        <v>3.57</v>
      </c>
      <c r="M100" s="58">
        <v>6.89</v>
      </c>
      <c r="N100" s="58">
        <v>3.36</v>
      </c>
      <c r="O100" s="58">
        <v>3.55</v>
      </c>
      <c r="P100" s="58">
        <v>3.59</v>
      </c>
      <c r="Q100" s="58">
        <v>3.79</v>
      </c>
      <c r="R100" s="58">
        <v>2.74</v>
      </c>
      <c r="S100" s="58">
        <v>4.3899999999999997</v>
      </c>
      <c r="T100" s="58">
        <v>3.35</v>
      </c>
      <c r="U100" s="58">
        <v>5.16</v>
      </c>
      <c r="V100" s="58">
        <v>3.46</v>
      </c>
      <c r="W100" s="58">
        <v>7.15</v>
      </c>
      <c r="X100" s="58">
        <v>3.62</v>
      </c>
      <c r="Y100" s="58">
        <v>3.69</v>
      </c>
      <c r="Z100" s="58">
        <v>3.37</v>
      </c>
      <c r="AA100" s="58">
        <v>3.37</v>
      </c>
      <c r="AB100" s="58">
        <v>4.2699999999999996</v>
      </c>
      <c r="AC100" s="58"/>
      <c r="AD100" s="64">
        <v>0.02</v>
      </c>
      <c r="AE100" s="56">
        <v>0.05</v>
      </c>
      <c r="AF100" s="56">
        <v>0.15</v>
      </c>
      <c r="AG100" s="56">
        <v>0.75</v>
      </c>
      <c r="AH100" s="56">
        <v>0.27</v>
      </c>
      <c r="AI100" s="56">
        <v>0.01</v>
      </c>
      <c r="AJ100" s="56">
        <v>-0.04</v>
      </c>
      <c r="AK100" s="56">
        <v>0.04</v>
      </c>
      <c r="AL100" s="56">
        <v>0</v>
      </c>
      <c r="AM100" s="56">
        <v>0.23</v>
      </c>
      <c r="AN100" s="56">
        <v>3.55</v>
      </c>
      <c r="AO100" s="56">
        <v>0.02</v>
      </c>
      <c r="AP100" s="56">
        <v>0.21</v>
      </c>
      <c r="AQ100" s="56">
        <v>0.25</v>
      </c>
      <c r="AR100" s="56">
        <v>0.45</v>
      </c>
      <c r="AS100" s="56">
        <v>-0.6</v>
      </c>
      <c r="AT100" s="56">
        <v>1.05</v>
      </c>
      <c r="AU100" s="56">
        <v>0.01</v>
      </c>
      <c r="AV100" s="56">
        <v>1.82</v>
      </c>
      <c r="AW100" s="56">
        <v>0.12</v>
      </c>
      <c r="AX100" s="56">
        <v>3.81</v>
      </c>
      <c r="AY100" s="56">
        <v>0.28000000000000003</v>
      </c>
      <c r="AZ100" s="56">
        <v>0.35</v>
      </c>
      <c r="BA100" s="56">
        <v>0.03</v>
      </c>
      <c r="BB100" s="56">
        <v>0.03</v>
      </c>
      <c r="BC100" s="56">
        <v>0.93</v>
      </c>
      <c r="BD100" s="56">
        <f t="shared" si="2"/>
        <v>-3.57</v>
      </c>
    </row>
    <row r="101" spans="1:56" ht="18.75" customHeight="1" thickBot="1" x14ac:dyDescent="0.3">
      <c r="A101" s="56">
        <v>2005</v>
      </c>
      <c r="B101" s="56">
        <v>11</v>
      </c>
      <c r="C101" s="59">
        <v>3.48</v>
      </c>
      <c r="D101" s="60">
        <v>3.49</v>
      </c>
      <c r="E101" s="60">
        <v>3.49</v>
      </c>
      <c r="F101" s="60">
        <v>4.22</v>
      </c>
      <c r="G101" s="60">
        <v>3.78</v>
      </c>
      <c r="H101" s="60">
        <v>3.46</v>
      </c>
      <c r="I101" s="60">
        <v>3.4</v>
      </c>
      <c r="J101" s="60">
        <v>3.5</v>
      </c>
      <c r="K101" s="60">
        <v>3.45</v>
      </c>
      <c r="L101" s="60">
        <v>3.67</v>
      </c>
      <c r="M101" s="60">
        <v>6.81</v>
      </c>
      <c r="N101" s="60">
        <v>3.4</v>
      </c>
      <c r="O101" s="60">
        <v>3.66</v>
      </c>
      <c r="P101" s="60">
        <v>3.56</v>
      </c>
      <c r="Q101" s="60">
        <v>3.64</v>
      </c>
      <c r="R101" s="60">
        <v>2.65</v>
      </c>
      <c r="S101" s="60">
        <v>4.3899999999999997</v>
      </c>
      <c r="T101" s="60">
        <v>3.48</v>
      </c>
      <c r="U101" s="60">
        <v>5.38</v>
      </c>
      <c r="V101" s="60">
        <v>3.58</v>
      </c>
      <c r="W101" s="60">
        <v>6.98</v>
      </c>
      <c r="X101" s="60">
        <v>3.7</v>
      </c>
      <c r="Y101" s="60">
        <v>3.62</v>
      </c>
      <c r="Z101" s="60">
        <v>3.48</v>
      </c>
      <c r="AA101" s="60">
        <v>3.39</v>
      </c>
      <c r="AB101" s="60">
        <v>4.37</v>
      </c>
      <c r="AC101" s="60"/>
      <c r="AD101" s="64">
        <v>0.03</v>
      </c>
      <c r="AE101" s="56">
        <v>0.04</v>
      </c>
      <c r="AF101" s="56">
        <v>0.04</v>
      </c>
      <c r="AG101" s="56">
        <v>0.77</v>
      </c>
      <c r="AH101" s="56">
        <v>0.33</v>
      </c>
      <c r="AI101" s="56">
        <v>0.01</v>
      </c>
      <c r="AJ101" s="56">
        <v>-0.05</v>
      </c>
      <c r="AK101" s="56">
        <v>0.05</v>
      </c>
      <c r="AL101" s="56">
        <v>0</v>
      </c>
      <c r="AM101" s="56">
        <v>0.22</v>
      </c>
      <c r="AN101" s="56">
        <v>3.36</v>
      </c>
      <c r="AO101" s="56">
        <v>-0.05</v>
      </c>
      <c r="AP101" s="56">
        <v>0.21</v>
      </c>
      <c r="AQ101" s="56">
        <v>0.11</v>
      </c>
      <c r="AR101" s="56">
        <v>0.19</v>
      </c>
      <c r="AS101" s="56">
        <v>-0.8</v>
      </c>
      <c r="AT101" s="56">
        <v>0.94</v>
      </c>
      <c r="AU101" s="56">
        <v>0.03</v>
      </c>
      <c r="AV101" s="56">
        <v>1.93</v>
      </c>
      <c r="AW101" s="56">
        <v>0.13</v>
      </c>
      <c r="AX101" s="56">
        <v>3.53</v>
      </c>
      <c r="AY101" s="56">
        <v>0.25</v>
      </c>
      <c r="AZ101" s="56">
        <v>0.17</v>
      </c>
      <c r="BA101" s="56">
        <v>0.03</v>
      </c>
      <c r="BB101" s="56">
        <v>-0.06</v>
      </c>
      <c r="BC101" s="56">
        <v>0.92</v>
      </c>
      <c r="BD101" s="56">
        <f t="shared" si="2"/>
        <v>-3.67</v>
      </c>
    </row>
    <row r="102" spans="1:56" ht="18.75" customHeight="1" thickBot="1" x14ac:dyDescent="0.3">
      <c r="A102" s="56">
        <v>2005</v>
      </c>
      <c r="B102" s="56">
        <v>10</v>
      </c>
      <c r="C102" s="61">
        <v>3.27</v>
      </c>
      <c r="D102" s="58">
        <v>3.3</v>
      </c>
      <c r="E102" s="58">
        <v>3.49</v>
      </c>
      <c r="F102" s="58">
        <v>4.22</v>
      </c>
      <c r="G102" s="58">
        <v>3.45</v>
      </c>
      <c r="H102" s="58">
        <v>3.22</v>
      </c>
      <c r="I102" s="58">
        <v>3.19</v>
      </c>
      <c r="J102" s="58">
        <v>3.29</v>
      </c>
      <c r="K102" s="58">
        <v>3.24</v>
      </c>
      <c r="L102" s="58">
        <v>3.45</v>
      </c>
      <c r="M102" s="58">
        <v>6.49</v>
      </c>
      <c r="N102" s="58">
        <v>3.19</v>
      </c>
      <c r="O102" s="58">
        <v>3.44</v>
      </c>
      <c r="P102" s="58">
        <v>3.87</v>
      </c>
      <c r="Q102" s="58">
        <v>3.5</v>
      </c>
      <c r="R102" s="58">
        <v>2.42</v>
      </c>
      <c r="S102" s="58">
        <v>4.41</v>
      </c>
      <c r="T102" s="58">
        <v>3.28</v>
      </c>
      <c r="U102" s="58">
        <v>4.91</v>
      </c>
      <c r="V102" s="58">
        <v>3.39</v>
      </c>
      <c r="W102" s="58">
        <v>6.84</v>
      </c>
      <c r="X102" s="58">
        <v>3.25</v>
      </c>
      <c r="Y102" s="58">
        <v>3.62</v>
      </c>
      <c r="Z102" s="58">
        <v>3.28</v>
      </c>
      <c r="AA102" s="58">
        <v>3.17</v>
      </c>
      <c r="AB102" s="58">
        <v>4.4000000000000004</v>
      </c>
      <c r="AC102" s="58"/>
      <c r="AD102" s="64">
        <v>0.03</v>
      </c>
      <c r="AE102" s="56">
        <v>0.06</v>
      </c>
      <c r="AF102" s="56">
        <v>0.25</v>
      </c>
      <c r="AG102" s="56">
        <v>0.98</v>
      </c>
      <c r="AH102" s="56">
        <v>0.21</v>
      </c>
      <c r="AI102" s="56">
        <v>-0.02</v>
      </c>
      <c r="AJ102" s="56">
        <v>-0.05</v>
      </c>
      <c r="AK102" s="56">
        <v>0.05</v>
      </c>
      <c r="AL102" s="56">
        <v>0</v>
      </c>
      <c r="AM102" s="56">
        <v>0.21</v>
      </c>
      <c r="AN102" s="56">
        <v>3.25</v>
      </c>
      <c r="AO102" s="56">
        <v>-0.05</v>
      </c>
      <c r="AP102" s="56">
        <v>0.2</v>
      </c>
      <c r="AQ102" s="56">
        <v>0.63</v>
      </c>
      <c r="AR102" s="56">
        <v>0.26</v>
      </c>
      <c r="AS102" s="56">
        <v>-0.82</v>
      </c>
      <c r="AT102" s="56">
        <v>1.17</v>
      </c>
      <c r="AU102" s="56">
        <v>0.04</v>
      </c>
      <c r="AV102" s="56">
        <v>1.67</v>
      </c>
      <c r="AW102" s="56">
        <v>0.15</v>
      </c>
      <c r="AX102" s="56">
        <v>3.6</v>
      </c>
      <c r="AY102" s="56">
        <v>0.01</v>
      </c>
      <c r="AZ102" s="56">
        <v>0.38</v>
      </c>
      <c r="BA102" s="56">
        <v>0.04</v>
      </c>
      <c r="BB102" s="56">
        <v>-7.0000000000000007E-2</v>
      </c>
      <c r="BC102" s="56">
        <v>1.1599999999999999</v>
      </c>
      <c r="BD102" s="56">
        <f t="shared" si="2"/>
        <v>-3.45</v>
      </c>
    </row>
    <row r="103" spans="1:56" ht="18.75" customHeight="1" thickBot="1" x14ac:dyDescent="0.3">
      <c r="A103" s="56">
        <v>2005</v>
      </c>
      <c r="B103" s="56">
        <v>9</v>
      </c>
      <c r="C103" s="59">
        <v>3.12</v>
      </c>
      <c r="D103" s="60">
        <v>3.14</v>
      </c>
      <c r="E103" s="60">
        <v>3.6</v>
      </c>
      <c r="F103" s="60">
        <v>4.8099999999999996</v>
      </c>
      <c r="G103" s="60">
        <v>3.25</v>
      </c>
      <c r="H103" s="60">
        <v>3.05</v>
      </c>
      <c r="I103" s="60">
        <v>3.05</v>
      </c>
      <c r="J103" s="60">
        <v>3.13</v>
      </c>
      <c r="K103" s="60">
        <v>3.07</v>
      </c>
      <c r="L103" s="60">
        <v>3.3</v>
      </c>
      <c r="M103" s="60">
        <v>5.64</v>
      </c>
      <c r="N103" s="60">
        <v>3.04</v>
      </c>
      <c r="O103" s="60">
        <v>3.29</v>
      </c>
      <c r="P103" s="60">
        <v>3.87</v>
      </c>
      <c r="Q103" s="60">
        <v>3.5</v>
      </c>
      <c r="R103" s="60">
        <v>2.2000000000000002</v>
      </c>
      <c r="S103" s="60">
        <v>4.41</v>
      </c>
      <c r="T103" s="60">
        <v>3.12</v>
      </c>
      <c r="U103" s="60">
        <v>4.57</v>
      </c>
      <c r="V103" s="60">
        <v>3.23</v>
      </c>
      <c r="W103" s="60">
        <v>7.13</v>
      </c>
      <c r="X103" s="60">
        <v>3.13</v>
      </c>
      <c r="Y103" s="60">
        <v>3.74</v>
      </c>
      <c r="Z103" s="60">
        <v>3.09</v>
      </c>
      <c r="AA103" s="60">
        <v>2.98</v>
      </c>
      <c r="AB103" s="60">
        <v>4.25</v>
      </c>
      <c r="AC103" s="60"/>
      <c r="AD103" s="64">
        <v>0.05</v>
      </c>
      <c r="AE103" s="56">
        <v>7.0000000000000007E-2</v>
      </c>
      <c r="AF103" s="56">
        <v>0.53</v>
      </c>
      <c r="AG103" s="56">
        <v>1.74</v>
      </c>
      <c r="AH103" s="56">
        <v>0.18</v>
      </c>
      <c r="AI103" s="56">
        <v>-0.02</v>
      </c>
      <c r="AJ103" s="56">
        <v>-0.02</v>
      </c>
      <c r="AK103" s="56">
        <v>0.06</v>
      </c>
      <c r="AL103" s="56">
        <v>0</v>
      </c>
      <c r="AM103" s="56">
        <v>0.23</v>
      </c>
      <c r="AN103" s="56">
        <v>2.57</v>
      </c>
      <c r="AO103" s="56">
        <v>-0.03</v>
      </c>
      <c r="AP103" s="56">
        <v>0.22</v>
      </c>
      <c r="AQ103" s="56">
        <v>0.8</v>
      </c>
      <c r="AR103" s="56">
        <v>0.43</v>
      </c>
      <c r="AS103" s="56">
        <v>-0.87</v>
      </c>
      <c r="AT103" s="56">
        <v>1.34</v>
      </c>
      <c r="AU103" s="56">
        <v>0.05</v>
      </c>
      <c r="AV103" s="56">
        <v>1.5</v>
      </c>
      <c r="AW103" s="56">
        <v>0.16</v>
      </c>
      <c r="AX103" s="56">
        <v>4.0599999999999996</v>
      </c>
      <c r="AY103" s="56">
        <v>0.06</v>
      </c>
      <c r="AZ103" s="56">
        <v>0.67</v>
      </c>
      <c r="BA103" s="56">
        <v>0.02</v>
      </c>
      <c r="BB103" s="56">
        <v>-0.09</v>
      </c>
      <c r="BC103" s="56">
        <v>1.18</v>
      </c>
      <c r="BD103" s="56">
        <f t="shared" si="2"/>
        <v>-3.3</v>
      </c>
    </row>
    <row r="104" spans="1:56" ht="18.75" customHeight="1" thickBot="1" x14ac:dyDescent="0.3">
      <c r="A104" s="56">
        <v>2005</v>
      </c>
      <c r="B104" s="56">
        <v>8</v>
      </c>
      <c r="C104" s="61">
        <v>3.28</v>
      </c>
      <c r="D104" s="58">
        <v>3.31</v>
      </c>
      <c r="E104" s="58">
        <v>3.66</v>
      </c>
      <c r="F104" s="58">
        <v>4.84</v>
      </c>
      <c r="G104" s="58">
        <v>3.36</v>
      </c>
      <c r="H104" s="58">
        <v>3.24</v>
      </c>
      <c r="I104" s="58">
        <v>3.21</v>
      </c>
      <c r="J104" s="58">
        <v>3.3</v>
      </c>
      <c r="K104" s="58">
        <v>3.23</v>
      </c>
      <c r="L104" s="58">
        <v>3.47</v>
      </c>
      <c r="M104" s="58">
        <v>5.85</v>
      </c>
      <c r="N104" s="58">
        <v>3.22</v>
      </c>
      <c r="O104" s="58">
        <v>3.45</v>
      </c>
      <c r="P104" s="58">
        <v>3.87</v>
      </c>
      <c r="Q104" s="58">
        <v>3.5</v>
      </c>
      <c r="R104" s="58">
        <v>2.25</v>
      </c>
      <c r="S104" s="58">
        <v>4.43</v>
      </c>
      <c r="T104" s="58">
        <v>3.28</v>
      </c>
      <c r="U104" s="58">
        <v>4.88</v>
      </c>
      <c r="V104" s="58">
        <v>3.39</v>
      </c>
      <c r="W104" s="58">
        <v>7.13</v>
      </c>
      <c r="X104" s="58">
        <v>3.24</v>
      </c>
      <c r="Y104" s="58">
        <v>3.79</v>
      </c>
      <c r="Z104" s="58">
        <v>3.23</v>
      </c>
      <c r="AA104" s="58">
        <v>3.14</v>
      </c>
      <c r="AB104" s="58">
        <v>4.34</v>
      </c>
      <c r="AC104" s="58"/>
      <c r="AD104" s="64">
        <v>0.05</v>
      </c>
      <c r="AE104" s="56">
        <v>0.08</v>
      </c>
      <c r="AF104" s="56">
        <v>0.43</v>
      </c>
      <c r="AG104" s="56">
        <v>1.61</v>
      </c>
      <c r="AH104" s="56">
        <v>0.13</v>
      </c>
      <c r="AI104" s="56">
        <v>0.01</v>
      </c>
      <c r="AJ104" s="56">
        <v>-0.02</v>
      </c>
      <c r="AK104" s="56">
        <v>7.0000000000000007E-2</v>
      </c>
      <c r="AL104" s="56">
        <v>0</v>
      </c>
      <c r="AM104" s="56">
        <v>0.24</v>
      </c>
      <c r="AN104" s="56">
        <v>2.62</v>
      </c>
      <c r="AO104" s="56">
        <v>-0.01</v>
      </c>
      <c r="AP104" s="56">
        <v>0.22</v>
      </c>
      <c r="AQ104" s="56">
        <v>0.64</v>
      </c>
      <c r="AR104" s="56">
        <v>0.27</v>
      </c>
      <c r="AS104" s="56">
        <v>-0.98</v>
      </c>
      <c r="AT104" s="56">
        <v>1.2</v>
      </c>
      <c r="AU104" s="56">
        <v>0.05</v>
      </c>
      <c r="AV104" s="56">
        <v>1.65</v>
      </c>
      <c r="AW104" s="56">
        <v>0.16</v>
      </c>
      <c r="AX104" s="56">
        <v>3.9</v>
      </c>
      <c r="AY104" s="56">
        <v>0.01</v>
      </c>
      <c r="AZ104" s="56">
        <v>0.56000000000000005</v>
      </c>
      <c r="BA104" s="56">
        <v>0</v>
      </c>
      <c r="BB104" s="56">
        <v>-0.09</v>
      </c>
      <c r="BC104" s="56">
        <v>1.1100000000000001</v>
      </c>
      <c r="BD104" s="56">
        <f t="shared" si="2"/>
        <v>-3.47</v>
      </c>
    </row>
    <row r="105" spans="1:56" ht="18.75" customHeight="1" thickBot="1" x14ac:dyDescent="0.3">
      <c r="A105" s="56">
        <v>2005</v>
      </c>
      <c r="B105" s="56">
        <v>7</v>
      </c>
      <c r="C105" s="59">
        <v>3.27</v>
      </c>
      <c r="D105" s="60">
        <v>3.3</v>
      </c>
      <c r="E105" s="60">
        <v>3.68</v>
      </c>
      <c r="F105" s="60">
        <v>4.84</v>
      </c>
      <c r="G105" s="60">
        <v>3.34</v>
      </c>
      <c r="H105" s="60">
        <v>3.21</v>
      </c>
      <c r="I105" s="60">
        <v>3.18</v>
      </c>
      <c r="J105" s="60">
        <v>3.27</v>
      </c>
      <c r="K105" s="60">
        <v>3.2</v>
      </c>
      <c r="L105" s="60">
        <v>3.46</v>
      </c>
      <c r="M105" s="60">
        <v>6.13</v>
      </c>
      <c r="N105" s="60">
        <v>3.18</v>
      </c>
      <c r="O105" s="60">
        <v>3.44</v>
      </c>
      <c r="P105" s="60">
        <v>3.87</v>
      </c>
      <c r="Q105" s="60">
        <v>3.61</v>
      </c>
      <c r="R105" s="60">
        <v>2.17</v>
      </c>
      <c r="S105" s="60">
        <v>4.55</v>
      </c>
      <c r="T105" s="60">
        <v>3.27</v>
      </c>
      <c r="U105" s="60">
        <v>4.72</v>
      </c>
      <c r="V105" s="60">
        <v>3.35</v>
      </c>
      <c r="W105" s="60">
        <v>7.13</v>
      </c>
      <c r="X105" s="60">
        <v>3.22</v>
      </c>
      <c r="Y105" s="60">
        <v>3.78</v>
      </c>
      <c r="Z105" s="60">
        <v>3.22</v>
      </c>
      <c r="AA105" s="60">
        <v>3.06</v>
      </c>
      <c r="AB105" s="60">
        <v>4.3099999999999996</v>
      </c>
      <c r="AC105" s="60"/>
      <c r="AD105" s="64">
        <v>7.0000000000000007E-2</v>
      </c>
      <c r="AE105" s="56">
        <v>0.1</v>
      </c>
      <c r="AF105" s="56">
        <v>0.48</v>
      </c>
      <c r="AG105" s="56">
        <v>1.64</v>
      </c>
      <c r="AH105" s="56">
        <v>0.14000000000000001</v>
      </c>
      <c r="AI105" s="56">
        <v>0.01</v>
      </c>
      <c r="AJ105" s="56">
        <v>-0.02</v>
      </c>
      <c r="AK105" s="56">
        <v>7.0000000000000007E-2</v>
      </c>
      <c r="AL105" s="56">
        <v>0</v>
      </c>
      <c r="AM105" s="56">
        <v>0.26</v>
      </c>
      <c r="AN105" s="56">
        <v>2.93</v>
      </c>
      <c r="AO105" s="56">
        <v>-0.02</v>
      </c>
      <c r="AP105" s="56">
        <v>0.24</v>
      </c>
      <c r="AQ105" s="56">
        <v>0.67</v>
      </c>
      <c r="AR105" s="56">
        <v>0.41</v>
      </c>
      <c r="AS105" s="56">
        <v>-1.03</v>
      </c>
      <c r="AT105" s="56">
        <v>1.35</v>
      </c>
      <c r="AU105" s="56">
        <v>7.0000000000000007E-2</v>
      </c>
      <c r="AV105" s="56">
        <v>1.52</v>
      </c>
      <c r="AW105" s="56">
        <v>0.15</v>
      </c>
      <c r="AX105" s="56">
        <v>3.93</v>
      </c>
      <c r="AY105" s="56">
        <v>0.02</v>
      </c>
      <c r="AZ105" s="56">
        <v>0.57999999999999996</v>
      </c>
      <c r="BA105" s="56">
        <v>0.02</v>
      </c>
      <c r="BB105" s="56">
        <v>-0.14000000000000001</v>
      </c>
      <c r="BC105" s="56">
        <v>1.1100000000000001</v>
      </c>
      <c r="BD105" s="56">
        <f t="shared" si="2"/>
        <v>-3.46</v>
      </c>
    </row>
    <row r="106" spans="1:56" ht="18.75" customHeight="1" thickBot="1" x14ac:dyDescent="0.3">
      <c r="A106" s="56">
        <v>2005</v>
      </c>
      <c r="B106" s="56">
        <v>6</v>
      </c>
      <c r="C106" s="61">
        <v>3.23</v>
      </c>
      <c r="D106" s="58">
        <v>3.26</v>
      </c>
      <c r="E106" s="58">
        <v>3.9</v>
      </c>
      <c r="F106" s="58">
        <v>5.13</v>
      </c>
      <c r="G106" s="58">
        <v>3.31</v>
      </c>
      <c r="H106" s="58">
        <v>3.16</v>
      </c>
      <c r="I106" s="58">
        <v>3.16</v>
      </c>
      <c r="J106" s="58">
        <v>3.2</v>
      </c>
      <c r="K106" s="58">
        <v>3.13</v>
      </c>
      <c r="L106" s="58">
        <v>3.44</v>
      </c>
      <c r="M106" s="58">
        <v>6.59</v>
      </c>
      <c r="N106" s="58">
        <v>3.13</v>
      </c>
      <c r="O106" s="58">
        <v>3.41</v>
      </c>
      <c r="P106" s="58">
        <v>3.87</v>
      </c>
      <c r="Q106" s="58">
        <v>3.78</v>
      </c>
      <c r="R106" s="58">
        <v>2.12</v>
      </c>
      <c r="S106" s="58">
        <v>4.5599999999999996</v>
      </c>
      <c r="T106" s="58">
        <v>3.13</v>
      </c>
      <c r="U106" s="58">
        <v>4.91</v>
      </c>
      <c r="V106" s="58">
        <v>3.19</v>
      </c>
      <c r="W106" s="58">
        <v>7.07</v>
      </c>
      <c r="X106" s="58">
        <v>3.36</v>
      </c>
      <c r="Y106" s="58">
        <v>3.9</v>
      </c>
      <c r="Z106" s="58">
        <v>3.18</v>
      </c>
      <c r="AA106" s="58">
        <v>3.11</v>
      </c>
      <c r="AB106" s="58">
        <v>4.3099999999999996</v>
      </c>
      <c r="AC106" s="58"/>
      <c r="AD106" s="64">
        <v>0.1</v>
      </c>
      <c r="AE106" s="56">
        <v>0.13</v>
      </c>
      <c r="AF106" s="56">
        <v>0.77</v>
      </c>
      <c r="AG106" s="56">
        <v>2</v>
      </c>
      <c r="AH106" s="56">
        <v>0.18</v>
      </c>
      <c r="AI106" s="56">
        <v>0.03</v>
      </c>
      <c r="AJ106" s="56">
        <v>0.03</v>
      </c>
      <c r="AK106" s="56">
        <v>7.0000000000000007E-2</v>
      </c>
      <c r="AL106" s="56">
        <v>0</v>
      </c>
      <c r="AM106" s="56">
        <v>0.31</v>
      </c>
      <c r="AN106" s="56">
        <v>3.46</v>
      </c>
      <c r="AO106" s="56">
        <v>0</v>
      </c>
      <c r="AP106" s="56">
        <v>0.28000000000000003</v>
      </c>
      <c r="AQ106" s="56">
        <v>0.74</v>
      </c>
      <c r="AR106" s="56">
        <v>0.65</v>
      </c>
      <c r="AS106" s="56">
        <v>-1.01</v>
      </c>
      <c r="AT106" s="56">
        <v>1.43</v>
      </c>
      <c r="AU106" s="56">
        <v>0</v>
      </c>
      <c r="AV106" s="56">
        <v>1.78</v>
      </c>
      <c r="AW106" s="56">
        <v>0.06</v>
      </c>
      <c r="AX106" s="56">
        <v>3.94</v>
      </c>
      <c r="AY106" s="56">
        <v>0.23</v>
      </c>
      <c r="AZ106" s="56">
        <v>0.77</v>
      </c>
      <c r="BA106" s="56">
        <v>0.05</v>
      </c>
      <c r="BB106" s="56">
        <v>-0.02</v>
      </c>
      <c r="BC106" s="56">
        <v>1.18</v>
      </c>
      <c r="BD106" s="56">
        <f t="shared" si="2"/>
        <v>-3.44</v>
      </c>
    </row>
    <row r="107" spans="1:56" ht="18.75" customHeight="1" thickBot="1" x14ac:dyDescent="0.3">
      <c r="A107" s="56">
        <v>2005</v>
      </c>
      <c r="B107" s="56">
        <v>5</v>
      </c>
      <c r="C107" s="59">
        <v>3.41</v>
      </c>
      <c r="D107" s="60">
        <v>3.43</v>
      </c>
      <c r="E107" s="60">
        <v>4.16</v>
      </c>
      <c r="F107" s="60">
        <v>5.84</v>
      </c>
      <c r="G107" s="60">
        <v>3.49</v>
      </c>
      <c r="H107" s="60">
        <v>3.39</v>
      </c>
      <c r="I107" s="60">
        <v>3.33</v>
      </c>
      <c r="J107" s="60">
        <v>3.38</v>
      </c>
      <c r="K107" s="60">
        <v>3.3</v>
      </c>
      <c r="L107" s="60">
        <v>3.6</v>
      </c>
      <c r="M107" s="60">
        <v>7</v>
      </c>
      <c r="N107" s="60">
        <v>3.28</v>
      </c>
      <c r="O107" s="60">
        <v>3.55</v>
      </c>
      <c r="P107" s="60">
        <v>3.87</v>
      </c>
      <c r="Q107" s="60">
        <v>3.87</v>
      </c>
      <c r="R107" s="60">
        <v>2.2799999999999998</v>
      </c>
      <c r="S107" s="60">
        <v>4.66</v>
      </c>
      <c r="T107" s="60">
        <v>3.3</v>
      </c>
      <c r="U107" s="60">
        <v>5.35</v>
      </c>
      <c r="V107" s="60">
        <v>3.35</v>
      </c>
      <c r="W107" s="60">
        <v>6.75</v>
      </c>
      <c r="X107" s="60">
        <v>3.54</v>
      </c>
      <c r="Y107" s="60">
        <v>3.92</v>
      </c>
      <c r="Z107" s="60">
        <v>3.36</v>
      </c>
      <c r="AA107" s="60">
        <v>3.34</v>
      </c>
      <c r="AB107" s="60">
        <v>4.45</v>
      </c>
      <c r="AC107" s="60"/>
      <c r="AD107" s="64">
        <v>0.11</v>
      </c>
      <c r="AE107" s="56">
        <v>0.13</v>
      </c>
      <c r="AF107" s="56">
        <v>0.86</v>
      </c>
      <c r="AG107" s="56">
        <v>2.54</v>
      </c>
      <c r="AH107" s="56">
        <v>0.19</v>
      </c>
      <c r="AI107" s="56">
        <v>0.09</v>
      </c>
      <c r="AJ107" s="56">
        <v>0.03</v>
      </c>
      <c r="AK107" s="56">
        <v>0.08</v>
      </c>
      <c r="AL107" s="56">
        <v>0</v>
      </c>
      <c r="AM107" s="56">
        <v>0.3</v>
      </c>
      <c r="AN107" s="56">
        <v>3.7</v>
      </c>
      <c r="AO107" s="56">
        <v>-0.02</v>
      </c>
      <c r="AP107" s="56">
        <v>0.25</v>
      </c>
      <c r="AQ107" s="56">
        <v>0.56999999999999995</v>
      </c>
      <c r="AR107" s="56">
        <v>0.56999999999999995</v>
      </c>
      <c r="AS107" s="56">
        <v>-1.02</v>
      </c>
      <c r="AT107" s="56">
        <v>1.36</v>
      </c>
      <c r="AU107" s="56">
        <v>0</v>
      </c>
      <c r="AV107" s="56">
        <v>2.0499999999999998</v>
      </c>
      <c r="AW107" s="56">
        <v>0.05</v>
      </c>
      <c r="AX107" s="56">
        <v>3.45</v>
      </c>
      <c r="AY107" s="56">
        <v>0.24</v>
      </c>
      <c r="AZ107" s="56">
        <v>0.62</v>
      </c>
      <c r="BA107" s="56">
        <v>0.06</v>
      </c>
      <c r="BB107" s="56">
        <v>0.04</v>
      </c>
      <c r="BC107" s="56">
        <v>1.1499999999999999</v>
      </c>
      <c r="BD107" s="56">
        <f t="shared" si="2"/>
        <v>-3.6</v>
      </c>
    </row>
    <row r="108" spans="1:56" ht="18.75" customHeight="1" thickBot="1" x14ac:dyDescent="0.3">
      <c r="A108" s="56">
        <v>2005</v>
      </c>
      <c r="B108" s="56">
        <v>4</v>
      </c>
      <c r="C108" s="61">
        <v>3.5</v>
      </c>
      <c r="D108" s="58">
        <v>3.6</v>
      </c>
      <c r="E108" s="58">
        <v>4.16</v>
      </c>
      <c r="F108" s="58">
        <v>5.87</v>
      </c>
      <c r="G108" s="58">
        <v>3.7</v>
      </c>
      <c r="H108" s="58">
        <v>3.58</v>
      </c>
      <c r="I108" s="58">
        <v>3.51</v>
      </c>
      <c r="J108" s="58">
        <v>3.54</v>
      </c>
      <c r="K108" s="58">
        <v>3.48</v>
      </c>
      <c r="L108" s="58">
        <v>3.76</v>
      </c>
      <c r="M108" s="58">
        <v>6.91</v>
      </c>
      <c r="N108" s="58">
        <v>3.46</v>
      </c>
      <c r="O108" s="58">
        <v>3.65</v>
      </c>
      <c r="P108" s="58">
        <v>3.87</v>
      </c>
      <c r="Q108" s="58">
        <v>3.82</v>
      </c>
      <c r="R108" s="58">
        <v>2.4500000000000002</v>
      </c>
      <c r="S108" s="58">
        <v>4.71</v>
      </c>
      <c r="T108" s="58">
        <v>3.48</v>
      </c>
      <c r="U108" s="58">
        <v>5.49</v>
      </c>
      <c r="V108" s="58">
        <v>3.5</v>
      </c>
      <c r="W108" s="58">
        <v>6.75</v>
      </c>
      <c r="X108" s="58">
        <v>3.76</v>
      </c>
      <c r="Y108" s="58">
        <v>3.95</v>
      </c>
      <c r="Z108" s="58">
        <v>3.53</v>
      </c>
      <c r="AA108" s="58">
        <v>3.58</v>
      </c>
      <c r="AB108" s="58">
        <v>4.67</v>
      </c>
      <c r="AC108" s="58"/>
      <c r="AD108" s="64">
        <v>0.02</v>
      </c>
      <c r="AE108" s="56">
        <v>0.12</v>
      </c>
      <c r="AF108" s="56">
        <v>0.68</v>
      </c>
      <c r="AG108" s="56">
        <v>2.39</v>
      </c>
      <c r="AH108" s="56">
        <v>0.22</v>
      </c>
      <c r="AI108" s="56">
        <v>0.1</v>
      </c>
      <c r="AJ108" s="56">
        <v>0.03</v>
      </c>
      <c r="AK108" s="56">
        <v>0.06</v>
      </c>
      <c r="AL108" s="56">
        <v>0</v>
      </c>
      <c r="AM108" s="56">
        <v>0.28000000000000003</v>
      </c>
      <c r="AN108" s="56">
        <v>3.43</v>
      </c>
      <c r="AO108" s="56">
        <v>-0.02</v>
      </c>
      <c r="AP108" s="56">
        <v>0.17</v>
      </c>
      <c r="AQ108" s="56">
        <v>0.39</v>
      </c>
      <c r="AR108" s="56">
        <v>0.34</v>
      </c>
      <c r="AS108" s="56">
        <v>-1.03</v>
      </c>
      <c r="AT108" s="56">
        <v>1.23</v>
      </c>
      <c r="AU108" s="56">
        <v>0</v>
      </c>
      <c r="AV108" s="56">
        <v>2.0099999999999998</v>
      </c>
      <c r="AW108" s="56">
        <v>0.02</v>
      </c>
      <c r="AX108" s="56">
        <v>3.27</v>
      </c>
      <c r="AY108" s="56">
        <v>0.28000000000000003</v>
      </c>
      <c r="AZ108" s="56">
        <v>0.47</v>
      </c>
      <c r="BA108" s="56">
        <v>0.05</v>
      </c>
      <c r="BB108" s="56">
        <v>0.1</v>
      </c>
      <c r="BC108" s="56">
        <v>1.19</v>
      </c>
      <c r="BD108" s="56">
        <f t="shared" si="2"/>
        <v>-3.76</v>
      </c>
    </row>
    <row r="109" spans="1:56" ht="18.75" customHeight="1" thickBot="1" x14ac:dyDescent="0.3">
      <c r="A109" s="56">
        <v>2005</v>
      </c>
      <c r="B109" s="56">
        <v>3</v>
      </c>
      <c r="C109" s="59">
        <v>3.7</v>
      </c>
      <c r="D109" s="60">
        <v>3.76</v>
      </c>
      <c r="E109" s="60">
        <v>4.17</v>
      </c>
      <c r="F109" s="60">
        <v>5.89</v>
      </c>
      <c r="G109" s="60">
        <v>3.69</v>
      </c>
      <c r="H109" s="60">
        <v>3.82</v>
      </c>
      <c r="I109" s="60">
        <v>3.72</v>
      </c>
      <c r="J109" s="60">
        <v>3.75</v>
      </c>
      <c r="K109" s="60">
        <v>3.7</v>
      </c>
      <c r="L109" s="60">
        <v>3.92</v>
      </c>
      <c r="M109" s="60">
        <v>6.83</v>
      </c>
      <c r="N109" s="60">
        <v>3.66</v>
      </c>
      <c r="O109" s="60">
        <v>3.84</v>
      </c>
      <c r="P109" s="60">
        <v>3.94</v>
      </c>
      <c r="Q109" s="60">
        <v>3.73</v>
      </c>
      <c r="R109" s="60">
        <v>2.58</v>
      </c>
      <c r="S109" s="60">
        <v>4.72</v>
      </c>
      <c r="T109" s="60">
        <v>3.69</v>
      </c>
      <c r="U109" s="60">
        <v>5.55</v>
      </c>
      <c r="V109" s="60">
        <v>3.7</v>
      </c>
      <c r="W109" s="60"/>
      <c r="X109" s="60">
        <v>3.6</v>
      </c>
      <c r="Y109" s="60">
        <v>3.88</v>
      </c>
      <c r="Z109" s="60">
        <v>3.74</v>
      </c>
      <c r="AA109" s="60">
        <v>3.86</v>
      </c>
      <c r="AB109" s="60">
        <v>4.87</v>
      </c>
      <c r="AC109" s="60"/>
      <c r="AD109" s="64">
        <v>0</v>
      </c>
      <c r="AE109" s="56">
        <v>0.06</v>
      </c>
      <c r="AF109" s="56">
        <v>0.47</v>
      </c>
      <c r="AG109" s="56">
        <v>2.19</v>
      </c>
      <c r="AH109" s="56">
        <v>-0.01</v>
      </c>
      <c r="AI109" s="56">
        <v>0.12</v>
      </c>
      <c r="AJ109" s="56">
        <v>0.02</v>
      </c>
      <c r="AK109" s="56">
        <v>0.05</v>
      </c>
      <c r="AL109" s="56">
        <v>0</v>
      </c>
      <c r="AM109" s="56">
        <v>0.22</v>
      </c>
      <c r="AN109" s="56">
        <v>3.13</v>
      </c>
      <c r="AO109" s="56">
        <v>-0.04</v>
      </c>
      <c r="AP109" s="56">
        <v>0.14000000000000001</v>
      </c>
      <c r="AQ109" s="56">
        <v>0.24</v>
      </c>
      <c r="AR109" s="56">
        <v>0.03</v>
      </c>
      <c r="AS109" s="56">
        <v>-1.1200000000000001</v>
      </c>
      <c r="AT109" s="56">
        <v>1.02</v>
      </c>
      <c r="AU109" s="56">
        <v>-0.01</v>
      </c>
      <c r="AV109" s="56">
        <v>1.85</v>
      </c>
      <c r="AW109" s="56">
        <v>0</v>
      </c>
      <c r="AX109" s="56"/>
      <c r="AY109" s="56">
        <v>-0.1</v>
      </c>
      <c r="AZ109" s="56">
        <v>0.18</v>
      </c>
      <c r="BA109" s="56">
        <v>0.04</v>
      </c>
      <c r="BB109" s="56">
        <v>0.16</v>
      </c>
      <c r="BC109" s="56">
        <v>1.17</v>
      </c>
      <c r="BD109" s="56">
        <f t="shared" si="2"/>
        <v>-3.92</v>
      </c>
    </row>
    <row r="110" spans="1:56" ht="18.75" customHeight="1" thickBot="1" x14ac:dyDescent="0.3">
      <c r="A110" s="56">
        <v>2005</v>
      </c>
      <c r="B110" s="56">
        <v>2</v>
      </c>
      <c r="C110" s="61">
        <v>3.55</v>
      </c>
      <c r="D110" s="58">
        <v>3.57</v>
      </c>
      <c r="E110" s="58">
        <v>4.21</v>
      </c>
      <c r="F110" s="58">
        <v>6.06</v>
      </c>
      <c r="G110" s="58">
        <v>3.62</v>
      </c>
      <c r="H110" s="58">
        <v>3.64</v>
      </c>
      <c r="I110" s="58">
        <v>3.57</v>
      </c>
      <c r="J110" s="58">
        <v>3.6</v>
      </c>
      <c r="K110" s="58">
        <v>3.54</v>
      </c>
      <c r="L110" s="58">
        <v>3.69</v>
      </c>
      <c r="M110" s="58">
        <v>6.84</v>
      </c>
      <c r="N110" s="58">
        <v>3.51</v>
      </c>
      <c r="O110" s="58">
        <v>3.68</v>
      </c>
      <c r="P110" s="58">
        <v>4.03</v>
      </c>
      <c r="Q110" s="58">
        <v>3.8</v>
      </c>
      <c r="R110" s="58">
        <v>2.56</v>
      </c>
      <c r="S110" s="58">
        <v>4.72</v>
      </c>
      <c r="T110" s="58">
        <v>3.55</v>
      </c>
      <c r="U110" s="58">
        <v>5.73</v>
      </c>
      <c r="V110" s="58">
        <v>3.55</v>
      </c>
      <c r="W110" s="58"/>
      <c r="X110" s="58">
        <v>3.8</v>
      </c>
      <c r="Y110" s="58">
        <v>3.92</v>
      </c>
      <c r="Z110" s="58">
        <v>3.58</v>
      </c>
      <c r="AA110" s="58">
        <v>3.76</v>
      </c>
      <c r="AB110" s="58">
        <v>4.66</v>
      </c>
      <c r="AC110" s="58"/>
      <c r="AD110" s="64">
        <v>0.01</v>
      </c>
      <c r="AE110" s="56">
        <v>0.03</v>
      </c>
      <c r="AF110" s="56">
        <v>0.67</v>
      </c>
      <c r="AG110" s="56">
        <v>2.52</v>
      </c>
      <c r="AH110" s="56">
        <v>0.08</v>
      </c>
      <c r="AI110" s="56">
        <v>0.1</v>
      </c>
      <c r="AJ110" s="56">
        <v>0.03</v>
      </c>
      <c r="AK110" s="56">
        <v>0.06</v>
      </c>
      <c r="AL110" s="56">
        <v>0</v>
      </c>
      <c r="AM110" s="56">
        <v>0.15</v>
      </c>
      <c r="AN110" s="56">
        <v>3.3</v>
      </c>
      <c r="AO110" s="56">
        <v>-0.03</v>
      </c>
      <c r="AP110" s="56">
        <v>0.14000000000000001</v>
      </c>
      <c r="AQ110" s="56">
        <v>0.49</v>
      </c>
      <c r="AR110" s="56">
        <v>0.26</v>
      </c>
      <c r="AS110" s="56">
        <v>-0.98</v>
      </c>
      <c r="AT110" s="56">
        <v>1.18</v>
      </c>
      <c r="AU110" s="56">
        <v>0.01</v>
      </c>
      <c r="AV110" s="56">
        <v>2.19</v>
      </c>
      <c r="AW110" s="56">
        <v>0.01</v>
      </c>
      <c r="AX110" s="56"/>
      <c r="AY110" s="56">
        <v>0.26</v>
      </c>
      <c r="AZ110" s="56">
        <v>0.38</v>
      </c>
      <c r="BA110" s="56">
        <v>0.04</v>
      </c>
      <c r="BB110" s="56">
        <v>0.22</v>
      </c>
      <c r="BC110" s="56">
        <v>1.1200000000000001</v>
      </c>
      <c r="BD110" s="56">
        <f t="shared" si="2"/>
        <v>-3.69</v>
      </c>
    </row>
    <row r="111" spans="1:56" ht="18.75" customHeight="1" thickBot="1" x14ac:dyDescent="0.3">
      <c r="A111" s="56">
        <v>2005</v>
      </c>
      <c r="B111" s="56">
        <v>1</v>
      </c>
      <c r="C111" s="59">
        <v>3.56</v>
      </c>
      <c r="D111" s="60">
        <v>3.59</v>
      </c>
      <c r="E111" s="60">
        <v>4.4800000000000004</v>
      </c>
      <c r="F111" s="60">
        <v>6.13</v>
      </c>
      <c r="G111" s="60">
        <v>3.91</v>
      </c>
      <c r="H111" s="60">
        <v>3.74</v>
      </c>
      <c r="I111" s="60">
        <v>3.6</v>
      </c>
      <c r="J111" s="60">
        <v>3.58</v>
      </c>
      <c r="K111" s="60">
        <v>3.56</v>
      </c>
      <c r="L111" s="60">
        <v>3.69</v>
      </c>
      <c r="M111" s="60">
        <v>7.21</v>
      </c>
      <c r="N111" s="60">
        <v>3.52</v>
      </c>
      <c r="O111" s="60">
        <v>3.71</v>
      </c>
      <c r="P111" s="60">
        <v>4.29</v>
      </c>
      <c r="Q111" s="60">
        <v>3.85</v>
      </c>
      <c r="R111" s="60">
        <v>2.5499999999999998</v>
      </c>
      <c r="S111" s="60">
        <v>4.71</v>
      </c>
      <c r="T111" s="60">
        <v>3.56</v>
      </c>
      <c r="U111" s="60">
        <v>5.97</v>
      </c>
      <c r="V111" s="60">
        <v>3.56</v>
      </c>
      <c r="W111" s="60"/>
      <c r="X111" s="60">
        <v>4.04</v>
      </c>
      <c r="Y111" s="60">
        <v>3.87</v>
      </c>
      <c r="Z111" s="60">
        <v>3.59</v>
      </c>
      <c r="AA111" s="60">
        <v>3.84</v>
      </c>
      <c r="AB111" s="60">
        <v>4.5999999999999996</v>
      </c>
      <c r="AC111" s="60"/>
      <c r="AD111" s="64">
        <v>0</v>
      </c>
      <c r="AE111" s="56">
        <v>0.03</v>
      </c>
      <c r="AF111" s="56">
        <v>0.92</v>
      </c>
      <c r="AG111" s="56">
        <v>2.57</v>
      </c>
      <c r="AH111" s="56">
        <v>0.35</v>
      </c>
      <c r="AI111" s="56">
        <v>0.18</v>
      </c>
      <c r="AJ111" s="56">
        <v>0.04</v>
      </c>
      <c r="AK111" s="56">
        <v>0.02</v>
      </c>
      <c r="AL111" s="56">
        <v>0</v>
      </c>
      <c r="AM111" s="56">
        <v>0.13</v>
      </c>
      <c r="AN111" s="56">
        <v>3.65</v>
      </c>
      <c r="AO111" s="56">
        <v>-0.04</v>
      </c>
      <c r="AP111" s="56">
        <v>0.15</v>
      </c>
      <c r="AQ111" s="56">
        <v>0.73</v>
      </c>
      <c r="AR111" s="56">
        <v>0.28999999999999998</v>
      </c>
      <c r="AS111" s="56">
        <v>-1.01</v>
      </c>
      <c r="AT111" s="56">
        <v>1.1499999999999999</v>
      </c>
      <c r="AU111" s="56">
        <v>0</v>
      </c>
      <c r="AV111" s="56">
        <v>2.41</v>
      </c>
      <c r="AW111" s="56">
        <v>0</v>
      </c>
      <c r="AX111" s="56"/>
      <c r="AY111" s="56">
        <v>0.48</v>
      </c>
      <c r="AZ111" s="56">
        <v>0.31</v>
      </c>
      <c r="BA111" s="56">
        <v>0.03</v>
      </c>
      <c r="BB111" s="56">
        <v>0.28000000000000003</v>
      </c>
      <c r="BC111" s="56">
        <v>1.04</v>
      </c>
      <c r="BD111" s="56">
        <f t="shared" si="2"/>
        <v>-3.69</v>
      </c>
    </row>
    <row r="112" spans="1:56" ht="18.75" customHeight="1" thickBot="1" x14ac:dyDescent="0.3">
      <c r="A112" s="56">
        <v>2004</v>
      </c>
      <c r="B112" s="56">
        <v>12</v>
      </c>
      <c r="C112" s="61">
        <v>3.63</v>
      </c>
      <c r="D112" s="58">
        <v>3.66</v>
      </c>
      <c r="E112" s="58">
        <v>5.01</v>
      </c>
      <c r="F112" s="58">
        <v>6.26</v>
      </c>
      <c r="G112" s="58">
        <v>4.1399999999999997</v>
      </c>
      <c r="H112" s="58">
        <v>3.85</v>
      </c>
      <c r="I112" s="58">
        <v>3.68</v>
      </c>
      <c r="J112" s="58">
        <v>3.64</v>
      </c>
      <c r="K112" s="58">
        <v>3.58</v>
      </c>
      <c r="L112" s="58">
        <v>3.77</v>
      </c>
      <c r="M112" s="58">
        <v>7.17</v>
      </c>
      <c r="N112" s="58">
        <v>3.62</v>
      </c>
      <c r="O112" s="58">
        <v>3.79</v>
      </c>
      <c r="P112" s="58">
        <v>4.58</v>
      </c>
      <c r="Q112" s="58">
        <v>3.95</v>
      </c>
      <c r="R112" s="58">
        <v>2.54</v>
      </c>
      <c r="S112" s="58">
        <v>4.7</v>
      </c>
      <c r="T112" s="58">
        <v>3.63</v>
      </c>
      <c r="U112" s="58">
        <v>6</v>
      </c>
      <c r="V112" s="58">
        <v>3.64</v>
      </c>
      <c r="W112" s="58"/>
      <c r="X112" s="58">
        <v>4.58</v>
      </c>
      <c r="Y112" s="58">
        <v>4.07</v>
      </c>
      <c r="Z112" s="58">
        <v>3.64</v>
      </c>
      <c r="AA112" s="58">
        <v>3.9</v>
      </c>
      <c r="AB112" s="58">
        <v>4.58</v>
      </c>
      <c r="AC112" s="58"/>
      <c r="AD112" s="64">
        <v>0.05</v>
      </c>
      <c r="AE112" s="56">
        <v>0.08</v>
      </c>
      <c r="AF112" s="56">
        <v>1.43</v>
      </c>
      <c r="AG112" s="56">
        <v>2.68</v>
      </c>
      <c r="AH112" s="56">
        <v>0.56000000000000005</v>
      </c>
      <c r="AI112" s="56">
        <v>0.27</v>
      </c>
      <c r="AJ112" s="56">
        <v>0.1</v>
      </c>
      <c r="AK112" s="56">
        <v>0.06</v>
      </c>
      <c r="AL112" s="56">
        <v>0</v>
      </c>
      <c r="AM112" s="56">
        <v>0.19</v>
      </c>
      <c r="AN112" s="56">
        <v>3.59</v>
      </c>
      <c r="AO112" s="56">
        <v>0.04</v>
      </c>
      <c r="AP112" s="56">
        <v>0.21</v>
      </c>
      <c r="AQ112" s="56">
        <v>1</v>
      </c>
      <c r="AR112" s="56">
        <v>0.37</v>
      </c>
      <c r="AS112" s="56">
        <v>-1.04</v>
      </c>
      <c r="AT112" s="56">
        <v>1.1200000000000001</v>
      </c>
      <c r="AU112" s="56">
        <v>0.05</v>
      </c>
      <c r="AV112" s="56">
        <v>2.42</v>
      </c>
      <c r="AW112" s="56">
        <v>0.06</v>
      </c>
      <c r="AX112" s="56"/>
      <c r="AY112" s="56">
        <v>1</v>
      </c>
      <c r="AZ112" s="56">
        <v>0.49</v>
      </c>
      <c r="BA112" s="56">
        <v>0.06</v>
      </c>
      <c r="BB112" s="56">
        <v>0.32</v>
      </c>
      <c r="BC112" s="56">
        <v>1</v>
      </c>
      <c r="BD112" s="56">
        <f t="shared" si="2"/>
        <v>-3.77</v>
      </c>
    </row>
    <row r="113" spans="1:56" ht="18.75" customHeight="1" thickBot="1" x14ac:dyDescent="0.3">
      <c r="A113" s="56">
        <v>2004</v>
      </c>
      <c r="B113" s="56">
        <v>11</v>
      </c>
      <c r="C113" s="59">
        <v>3.84</v>
      </c>
      <c r="D113" s="60">
        <v>3.85</v>
      </c>
      <c r="E113" s="60">
        <v>5.13</v>
      </c>
      <c r="F113" s="60">
        <v>6.45</v>
      </c>
      <c r="G113" s="60">
        <v>4.63</v>
      </c>
      <c r="H113" s="60">
        <v>4.09</v>
      </c>
      <c r="I113" s="60">
        <v>3.89</v>
      </c>
      <c r="J113" s="60">
        <v>3.86</v>
      </c>
      <c r="K113" s="60">
        <v>3.78</v>
      </c>
      <c r="L113" s="60">
        <v>3.97</v>
      </c>
      <c r="M113" s="60">
        <v>7.64</v>
      </c>
      <c r="N113" s="60">
        <v>3.8</v>
      </c>
      <c r="O113" s="60">
        <v>4</v>
      </c>
      <c r="P113" s="60">
        <v>4.58</v>
      </c>
      <c r="Q113" s="60">
        <v>4.25</v>
      </c>
      <c r="R113" s="60">
        <v>2.59</v>
      </c>
      <c r="S113" s="60">
        <v>4.7</v>
      </c>
      <c r="T113" s="60">
        <v>3.85</v>
      </c>
      <c r="U113" s="60">
        <v>6.45</v>
      </c>
      <c r="V113" s="60">
        <v>3.86</v>
      </c>
      <c r="W113" s="60"/>
      <c r="X113" s="60">
        <v>4.92</v>
      </c>
      <c r="Y113" s="60">
        <v>4.3</v>
      </c>
      <c r="Z113" s="60">
        <v>3.85</v>
      </c>
      <c r="AA113" s="60">
        <v>4.13</v>
      </c>
      <c r="AB113" s="60">
        <v>4.74</v>
      </c>
      <c r="AC113" s="60"/>
      <c r="AD113" s="64">
        <v>0.06</v>
      </c>
      <c r="AE113" s="56">
        <v>7.0000000000000007E-2</v>
      </c>
      <c r="AF113" s="56">
        <v>1.35</v>
      </c>
      <c r="AG113" s="56">
        <v>2.67</v>
      </c>
      <c r="AH113" s="56">
        <v>0.85</v>
      </c>
      <c r="AI113" s="56">
        <v>0.31</v>
      </c>
      <c r="AJ113" s="56">
        <v>0.11</v>
      </c>
      <c r="AK113" s="56">
        <v>0.08</v>
      </c>
      <c r="AL113" s="56">
        <v>0</v>
      </c>
      <c r="AM113" s="56">
        <v>0.19</v>
      </c>
      <c r="AN113" s="56">
        <v>3.86</v>
      </c>
      <c r="AO113" s="56">
        <v>0.02</v>
      </c>
      <c r="AP113" s="56">
        <v>0.22</v>
      </c>
      <c r="AQ113" s="56">
        <v>0.8</v>
      </c>
      <c r="AR113" s="56">
        <v>0.47</v>
      </c>
      <c r="AS113" s="56">
        <v>-1.19</v>
      </c>
      <c r="AT113" s="56">
        <v>0.92</v>
      </c>
      <c r="AU113" s="56">
        <v>7.0000000000000007E-2</v>
      </c>
      <c r="AV113" s="56">
        <v>2.67</v>
      </c>
      <c r="AW113" s="56">
        <v>0.08</v>
      </c>
      <c r="AX113" s="56"/>
      <c r="AY113" s="56">
        <v>1.1399999999999999</v>
      </c>
      <c r="AZ113" s="56">
        <v>0.52</v>
      </c>
      <c r="BA113" s="56">
        <v>7.0000000000000007E-2</v>
      </c>
      <c r="BB113" s="56">
        <v>0.35</v>
      </c>
      <c r="BC113" s="56">
        <v>0.96</v>
      </c>
      <c r="BD113" s="56">
        <f t="shared" si="2"/>
        <v>-3.97</v>
      </c>
    </row>
    <row r="114" spans="1:56" ht="18.75" customHeight="1" thickBot="1" x14ac:dyDescent="0.3">
      <c r="A114" s="56">
        <v>2004</v>
      </c>
      <c r="B114" s="56">
        <v>10</v>
      </c>
      <c r="C114" s="61">
        <v>3.97</v>
      </c>
      <c r="D114" s="58">
        <v>3.98</v>
      </c>
      <c r="E114" s="58">
        <v>5.24</v>
      </c>
      <c r="F114" s="58">
        <v>6.58</v>
      </c>
      <c r="G114" s="58">
        <v>4.8899999999999997</v>
      </c>
      <c r="H114" s="58">
        <v>4.2300000000000004</v>
      </c>
      <c r="I114" s="58">
        <v>4.01</v>
      </c>
      <c r="J114" s="58">
        <v>3.98</v>
      </c>
      <c r="K114" s="58">
        <v>3.89</v>
      </c>
      <c r="L114" s="58">
        <v>4.1100000000000003</v>
      </c>
      <c r="M114" s="58">
        <v>8.23</v>
      </c>
      <c r="N114" s="58">
        <v>3.92</v>
      </c>
      <c r="O114" s="58">
        <v>4.13</v>
      </c>
      <c r="P114" s="58">
        <v>4.63</v>
      </c>
      <c r="Q114" s="58">
        <v>4.38</v>
      </c>
      <c r="R114" s="58">
        <v>2.69</v>
      </c>
      <c r="S114" s="58">
        <v>4.71</v>
      </c>
      <c r="T114" s="58">
        <v>3.96</v>
      </c>
      <c r="U114" s="58">
        <v>6.8</v>
      </c>
      <c r="V114" s="58">
        <v>3.99</v>
      </c>
      <c r="W114" s="58"/>
      <c r="X114" s="58">
        <v>5.08</v>
      </c>
      <c r="Y114" s="58">
        <v>4.47</v>
      </c>
      <c r="Z114" s="58">
        <v>3.97</v>
      </c>
      <c r="AA114" s="58">
        <v>4.25</v>
      </c>
      <c r="AB114" s="58">
        <v>4.8099999999999996</v>
      </c>
      <c r="AC114" s="58"/>
      <c r="AD114" s="64">
        <v>0.08</v>
      </c>
      <c r="AE114" s="56">
        <v>0.09</v>
      </c>
      <c r="AF114" s="56">
        <v>1.35</v>
      </c>
      <c r="AG114" s="56">
        <v>2.69</v>
      </c>
      <c r="AH114" s="56">
        <v>1</v>
      </c>
      <c r="AI114" s="56">
        <v>0.34</v>
      </c>
      <c r="AJ114" s="56">
        <v>0.12</v>
      </c>
      <c r="AK114" s="56">
        <v>0.09</v>
      </c>
      <c r="AL114" s="56">
        <v>0</v>
      </c>
      <c r="AM114" s="56">
        <v>0.22</v>
      </c>
      <c r="AN114" s="56">
        <v>4.34</v>
      </c>
      <c r="AO114" s="56">
        <v>0.03</v>
      </c>
      <c r="AP114" s="56">
        <v>0.24</v>
      </c>
      <c r="AQ114" s="56">
        <v>0.74</v>
      </c>
      <c r="AR114" s="56">
        <v>0.49</v>
      </c>
      <c r="AS114" s="56">
        <v>-1.2</v>
      </c>
      <c r="AT114" s="56">
        <v>0.82</v>
      </c>
      <c r="AU114" s="56">
        <v>7.0000000000000007E-2</v>
      </c>
      <c r="AV114" s="56">
        <v>2.91</v>
      </c>
      <c r="AW114" s="56">
        <v>0.1</v>
      </c>
      <c r="AX114" s="56"/>
      <c r="AY114" s="56">
        <v>1.19</v>
      </c>
      <c r="AZ114" s="56">
        <v>0.57999999999999996</v>
      </c>
      <c r="BA114" s="56">
        <v>0.08</v>
      </c>
      <c r="BB114" s="56">
        <v>0.36</v>
      </c>
      <c r="BC114" s="56">
        <v>0.92</v>
      </c>
      <c r="BD114" s="56">
        <f t="shared" si="2"/>
        <v>-4.1100000000000003</v>
      </c>
    </row>
    <row r="115" spans="1:56" ht="18.75" customHeight="1" thickBot="1" x14ac:dyDescent="0.3">
      <c r="A115" s="56">
        <v>2004</v>
      </c>
      <c r="B115" s="56">
        <v>9</v>
      </c>
      <c r="C115" s="59">
        <v>4.09</v>
      </c>
      <c r="D115" s="60">
        <v>4.1100000000000003</v>
      </c>
      <c r="E115" s="60">
        <v>5.3</v>
      </c>
      <c r="F115" s="60">
        <v>6.58</v>
      </c>
      <c r="G115" s="60">
        <v>5.09</v>
      </c>
      <c r="H115" s="60">
        <v>4.38</v>
      </c>
      <c r="I115" s="60">
        <v>4.1399999999999997</v>
      </c>
      <c r="J115" s="60">
        <v>4.09</v>
      </c>
      <c r="K115" s="60">
        <v>4.0199999999999996</v>
      </c>
      <c r="L115" s="60">
        <v>4.22</v>
      </c>
      <c r="M115" s="60">
        <v>8.58</v>
      </c>
      <c r="N115" s="60">
        <v>4.04</v>
      </c>
      <c r="O115" s="60">
        <v>4.25</v>
      </c>
      <c r="P115" s="60">
        <v>4.87</v>
      </c>
      <c r="Q115" s="60">
        <v>4.5599999999999996</v>
      </c>
      <c r="R115" s="60">
        <v>2.83</v>
      </c>
      <c r="S115" s="60">
        <v>4.7</v>
      </c>
      <c r="T115" s="60">
        <v>4.09</v>
      </c>
      <c r="U115" s="60">
        <v>6.96</v>
      </c>
      <c r="V115" s="60">
        <v>4.12</v>
      </c>
      <c r="W115" s="60"/>
      <c r="X115" s="60">
        <v>5.04</v>
      </c>
      <c r="Y115" s="60">
        <v>4.63</v>
      </c>
      <c r="Z115" s="60">
        <v>4.08</v>
      </c>
      <c r="AA115" s="60">
        <v>4.37</v>
      </c>
      <c r="AB115" s="60">
        <v>4.95</v>
      </c>
      <c r="AC115" s="60"/>
      <c r="AD115" s="64">
        <v>7.0000000000000007E-2</v>
      </c>
      <c r="AE115" s="56">
        <v>0.09</v>
      </c>
      <c r="AF115" s="56">
        <v>1.28</v>
      </c>
      <c r="AG115" s="56">
        <v>2.56</v>
      </c>
      <c r="AH115" s="56">
        <v>1.07</v>
      </c>
      <c r="AI115" s="56">
        <v>0.36</v>
      </c>
      <c r="AJ115" s="56">
        <v>0.12</v>
      </c>
      <c r="AK115" s="56">
        <v>7.0000000000000007E-2</v>
      </c>
      <c r="AL115" s="56">
        <v>0</v>
      </c>
      <c r="AM115" s="56">
        <v>0.2</v>
      </c>
      <c r="AN115" s="56">
        <v>4.5599999999999996</v>
      </c>
      <c r="AO115" s="56">
        <v>0.02</v>
      </c>
      <c r="AP115" s="56">
        <v>0.23</v>
      </c>
      <c r="AQ115" s="56">
        <v>0.85</v>
      </c>
      <c r="AR115" s="56">
        <v>0.54</v>
      </c>
      <c r="AS115" s="56">
        <v>-1.19</v>
      </c>
      <c r="AT115" s="56">
        <v>0.68</v>
      </c>
      <c r="AU115" s="56">
        <v>7.0000000000000007E-2</v>
      </c>
      <c r="AV115" s="56">
        <v>2.94</v>
      </c>
      <c r="AW115" s="56">
        <v>0.1</v>
      </c>
      <c r="AX115" s="56"/>
      <c r="AY115" s="56">
        <v>1.02</v>
      </c>
      <c r="AZ115" s="56">
        <v>0.61</v>
      </c>
      <c r="BA115" s="56">
        <v>0.06</v>
      </c>
      <c r="BB115" s="56">
        <v>0.35</v>
      </c>
      <c r="BC115" s="56">
        <v>0.93</v>
      </c>
      <c r="BD115" s="56">
        <f t="shared" si="2"/>
        <v>-4.22</v>
      </c>
    </row>
    <row r="116" spans="1:56" ht="18.75" customHeight="1" thickBot="1" x14ac:dyDescent="0.3">
      <c r="A116" s="56">
        <v>2004</v>
      </c>
      <c r="B116" s="56">
        <v>8</v>
      </c>
      <c r="C116" s="61">
        <v>4.1500000000000004</v>
      </c>
      <c r="D116" s="58">
        <v>4.18</v>
      </c>
      <c r="E116" s="58">
        <v>5.3</v>
      </c>
      <c r="F116" s="58">
        <v>6.58</v>
      </c>
      <c r="G116" s="58">
        <v>5.09</v>
      </c>
      <c r="H116" s="58">
        <v>4.45</v>
      </c>
      <c r="I116" s="58">
        <v>4.21</v>
      </c>
      <c r="J116" s="58">
        <v>4.1100000000000003</v>
      </c>
      <c r="K116" s="58">
        <v>4.08</v>
      </c>
      <c r="L116" s="58">
        <v>4.28</v>
      </c>
      <c r="M116" s="58">
        <v>8.44</v>
      </c>
      <c r="N116" s="58">
        <v>4.09</v>
      </c>
      <c r="O116" s="58">
        <v>4.28</v>
      </c>
      <c r="P116" s="58">
        <v>4.88</v>
      </c>
      <c r="Q116" s="58">
        <v>4.57</v>
      </c>
      <c r="R116" s="58">
        <v>2.86</v>
      </c>
      <c r="S116" s="58">
        <v>4.7</v>
      </c>
      <c r="T116" s="58">
        <v>4.1500000000000004</v>
      </c>
      <c r="U116" s="58">
        <v>7.36</v>
      </c>
      <c r="V116" s="58">
        <v>4.18</v>
      </c>
      <c r="W116" s="58"/>
      <c r="X116" s="58">
        <v>5.0199999999999996</v>
      </c>
      <c r="Y116" s="58">
        <v>4.66</v>
      </c>
      <c r="Z116" s="58">
        <v>4.1500000000000004</v>
      </c>
      <c r="AA116" s="58">
        <v>4.42</v>
      </c>
      <c r="AB116" s="58">
        <v>5.03</v>
      </c>
      <c r="AC116" s="58"/>
      <c r="AD116" s="64">
        <v>7.0000000000000007E-2</v>
      </c>
      <c r="AE116" s="56">
        <v>0.1</v>
      </c>
      <c r="AF116" s="56">
        <v>1.22</v>
      </c>
      <c r="AG116" s="56">
        <v>2.5</v>
      </c>
      <c r="AH116" s="56">
        <v>1.01</v>
      </c>
      <c r="AI116" s="56">
        <v>0.37</v>
      </c>
      <c r="AJ116" s="56">
        <v>0.13</v>
      </c>
      <c r="AK116" s="56">
        <v>0.03</v>
      </c>
      <c r="AL116" s="56">
        <v>0</v>
      </c>
      <c r="AM116" s="56">
        <v>0.2</v>
      </c>
      <c r="AN116" s="56">
        <v>4.3600000000000003</v>
      </c>
      <c r="AO116" s="56">
        <v>0.01</v>
      </c>
      <c r="AP116" s="56">
        <v>0.2</v>
      </c>
      <c r="AQ116" s="56">
        <v>0.8</v>
      </c>
      <c r="AR116" s="56">
        <v>0.49</v>
      </c>
      <c r="AS116" s="56">
        <v>-1.22</v>
      </c>
      <c r="AT116" s="56">
        <v>0.62</v>
      </c>
      <c r="AU116" s="56">
        <v>7.0000000000000007E-2</v>
      </c>
      <c r="AV116" s="56">
        <v>3.28</v>
      </c>
      <c r="AW116" s="56">
        <v>0.1</v>
      </c>
      <c r="AX116" s="56"/>
      <c r="AY116" s="56">
        <v>0.94</v>
      </c>
      <c r="AZ116" s="56">
        <v>0.57999999999999996</v>
      </c>
      <c r="BA116" s="56">
        <v>7.0000000000000007E-2</v>
      </c>
      <c r="BB116" s="56">
        <v>0.34</v>
      </c>
      <c r="BC116" s="56">
        <v>0.95</v>
      </c>
      <c r="BD116" s="56">
        <f t="shared" si="2"/>
        <v>-4.28</v>
      </c>
    </row>
    <row r="117" spans="1:56" ht="18.75" customHeight="1" thickBot="1" x14ac:dyDescent="0.3">
      <c r="A117" s="56">
        <v>2004</v>
      </c>
      <c r="B117" s="56">
        <v>7</v>
      </c>
      <c r="C117" s="59">
        <v>4.3099999999999996</v>
      </c>
      <c r="D117" s="60">
        <v>4.34</v>
      </c>
      <c r="E117" s="60">
        <v>5.3</v>
      </c>
      <c r="F117" s="60">
        <v>6.58</v>
      </c>
      <c r="G117" s="60">
        <v>5.17</v>
      </c>
      <c r="H117" s="60">
        <v>4.62</v>
      </c>
      <c r="I117" s="60">
        <v>4.37</v>
      </c>
      <c r="J117" s="60">
        <v>4.2699999999999996</v>
      </c>
      <c r="K117" s="60">
        <v>4.24</v>
      </c>
      <c r="L117" s="60">
        <v>4.4400000000000004</v>
      </c>
      <c r="M117" s="60">
        <v>8.4700000000000006</v>
      </c>
      <c r="N117" s="60">
        <v>4.2699999999999996</v>
      </c>
      <c r="O117" s="60">
        <v>4.4400000000000004</v>
      </c>
      <c r="P117" s="60">
        <v>4.8899999999999997</v>
      </c>
      <c r="Q117" s="60">
        <v>4.58</v>
      </c>
      <c r="R117" s="60">
        <v>3.04</v>
      </c>
      <c r="S117" s="60">
        <v>4.6500000000000004</v>
      </c>
      <c r="T117" s="60">
        <v>4.3099999999999996</v>
      </c>
      <c r="U117" s="60">
        <v>7.44</v>
      </c>
      <c r="V117" s="60">
        <v>4.3499999999999996</v>
      </c>
      <c r="W117" s="60"/>
      <c r="X117" s="60">
        <v>5.03</v>
      </c>
      <c r="Y117" s="60">
        <v>4.6399999999999997</v>
      </c>
      <c r="Z117" s="60">
        <v>4.28</v>
      </c>
      <c r="AA117" s="60">
        <v>4.57</v>
      </c>
      <c r="AB117" s="60">
        <v>5.14</v>
      </c>
      <c r="AC117" s="60"/>
      <c r="AD117" s="64">
        <v>7.0000000000000007E-2</v>
      </c>
      <c r="AE117" s="56">
        <v>0.1</v>
      </c>
      <c r="AF117" s="56">
        <v>1.06</v>
      </c>
      <c r="AG117" s="56">
        <v>2.34</v>
      </c>
      <c r="AH117" s="56">
        <v>0.93</v>
      </c>
      <c r="AI117" s="56">
        <v>0.38</v>
      </c>
      <c r="AJ117" s="56">
        <v>0.13</v>
      </c>
      <c r="AK117" s="56">
        <v>0.03</v>
      </c>
      <c r="AL117" s="56">
        <v>0</v>
      </c>
      <c r="AM117" s="56">
        <v>0.2</v>
      </c>
      <c r="AN117" s="56">
        <v>4.2300000000000004</v>
      </c>
      <c r="AO117" s="56">
        <v>0.03</v>
      </c>
      <c r="AP117" s="56">
        <v>0.2</v>
      </c>
      <c r="AQ117" s="56">
        <v>0.65</v>
      </c>
      <c r="AR117" s="56">
        <v>0.34</v>
      </c>
      <c r="AS117" s="56">
        <v>-1.2</v>
      </c>
      <c r="AT117" s="56">
        <v>0.41</v>
      </c>
      <c r="AU117" s="56">
        <v>7.0000000000000007E-2</v>
      </c>
      <c r="AV117" s="56">
        <v>3.2</v>
      </c>
      <c r="AW117" s="56">
        <v>0.11</v>
      </c>
      <c r="AX117" s="56"/>
      <c r="AY117" s="56">
        <v>0.79</v>
      </c>
      <c r="AZ117" s="56">
        <v>0.4</v>
      </c>
      <c r="BA117" s="56">
        <v>0.04</v>
      </c>
      <c r="BB117" s="56">
        <v>0.33</v>
      </c>
      <c r="BC117" s="56">
        <v>0.9</v>
      </c>
      <c r="BD117" s="56">
        <f t="shared" si="2"/>
        <v>-4.4400000000000004</v>
      </c>
    </row>
    <row r="118" spans="1:56" ht="18.75" customHeight="1" thickBot="1" x14ac:dyDescent="0.3">
      <c r="A118" s="56">
        <v>2004</v>
      </c>
      <c r="B118" s="56">
        <v>6</v>
      </c>
      <c r="C118" s="61">
        <v>4.42</v>
      </c>
      <c r="D118" s="58">
        <v>4.46</v>
      </c>
      <c r="E118" s="58">
        <v>5.3</v>
      </c>
      <c r="F118" s="58">
        <v>5.49</v>
      </c>
      <c r="G118" s="58">
        <v>5.09</v>
      </c>
      <c r="H118" s="58">
        <v>4.53</v>
      </c>
      <c r="I118" s="58">
        <v>4.4800000000000004</v>
      </c>
      <c r="J118" s="58">
        <v>4.3899999999999997</v>
      </c>
      <c r="K118" s="58">
        <v>4.3099999999999996</v>
      </c>
      <c r="L118" s="58">
        <v>4.55</v>
      </c>
      <c r="M118" s="58">
        <v>8.5500000000000007</v>
      </c>
      <c r="N118" s="58">
        <v>4.38</v>
      </c>
      <c r="O118" s="58">
        <v>4.54</v>
      </c>
      <c r="P118" s="58">
        <v>4.93</v>
      </c>
      <c r="Q118" s="58">
        <v>4.47</v>
      </c>
      <c r="R118" s="58">
        <v>3.12</v>
      </c>
      <c r="S118" s="58">
        <v>4.6500000000000004</v>
      </c>
      <c r="T118" s="58">
        <v>4.42</v>
      </c>
      <c r="U118" s="58">
        <v>7.27</v>
      </c>
      <c r="V118" s="58">
        <v>4.47</v>
      </c>
      <c r="W118" s="58"/>
      <c r="X118" s="58">
        <v>5.09</v>
      </c>
      <c r="Y118" s="58">
        <v>4.6900000000000004</v>
      </c>
      <c r="Z118" s="58">
        <v>4.3899999999999997</v>
      </c>
      <c r="AA118" s="58">
        <v>4.72</v>
      </c>
      <c r="AB118" s="58">
        <v>5.24</v>
      </c>
      <c r="AC118" s="58"/>
      <c r="AD118" s="64">
        <v>0.11</v>
      </c>
      <c r="AE118" s="56">
        <v>0.15</v>
      </c>
      <c r="AF118" s="56">
        <v>0.99</v>
      </c>
      <c r="AG118" s="56">
        <v>1.18</v>
      </c>
      <c r="AH118" s="56">
        <v>0.78</v>
      </c>
      <c r="AI118" s="56">
        <v>0.22</v>
      </c>
      <c r="AJ118" s="56">
        <v>0.17</v>
      </c>
      <c r="AK118" s="56">
        <v>0.08</v>
      </c>
      <c r="AL118" s="56">
        <v>0</v>
      </c>
      <c r="AM118" s="56">
        <v>0.24</v>
      </c>
      <c r="AN118" s="56">
        <v>4.24</v>
      </c>
      <c r="AO118" s="56">
        <v>7.0000000000000007E-2</v>
      </c>
      <c r="AP118" s="56">
        <v>0.23</v>
      </c>
      <c r="AQ118" s="56">
        <v>0.62</v>
      </c>
      <c r="AR118" s="56">
        <v>0.16</v>
      </c>
      <c r="AS118" s="56">
        <v>-1.19</v>
      </c>
      <c r="AT118" s="56">
        <v>0.34</v>
      </c>
      <c r="AU118" s="56">
        <v>0.11</v>
      </c>
      <c r="AV118" s="56">
        <v>2.96</v>
      </c>
      <c r="AW118" s="56">
        <v>0.16</v>
      </c>
      <c r="AX118" s="56"/>
      <c r="AY118" s="56">
        <v>0.78</v>
      </c>
      <c r="AZ118" s="56">
        <v>0.38</v>
      </c>
      <c r="BA118" s="56">
        <v>0.08</v>
      </c>
      <c r="BB118" s="56">
        <v>0.41</v>
      </c>
      <c r="BC118" s="56">
        <v>0.93</v>
      </c>
      <c r="BD118" s="56">
        <f t="shared" si="2"/>
        <v>-4.55</v>
      </c>
    </row>
    <row r="119" spans="1:56" x14ac:dyDescent="0.25">
      <c r="A119">
        <v>2004</v>
      </c>
      <c r="B119">
        <v>5</v>
      </c>
      <c r="C119">
        <v>4.37</v>
      </c>
      <c r="D119">
        <v>4.4000000000000004</v>
      </c>
      <c r="E119">
        <v>5.3</v>
      </c>
      <c r="F119">
        <v>5.17</v>
      </c>
      <c r="G119">
        <v>4.95</v>
      </c>
      <c r="H119">
        <v>4.46</v>
      </c>
      <c r="I119">
        <v>4.25</v>
      </c>
      <c r="J119">
        <v>4.34</v>
      </c>
      <c r="K119">
        <v>4.25</v>
      </c>
      <c r="L119">
        <v>4.49</v>
      </c>
      <c r="M119">
        <v>8.25</v>
      </c>
      <c r="N119">
        <v>4.3099999999999996</v>
      </c>
      <c r="O119">
        <v>4.49</v>
      </c>
      <c r="P119">
        <v>4.95</v>
      </c>
      <c r="Q119">
        <v>4.46</v>
      </c>
      <c r="R119">
        <v>3.05</v>
      </c>
      <c r="S119">
        <v>4.6500000000000004</v>
      </c>
      <c r="T119">
        <v>4.37</v>
      </c>
      <c r="U119">
        <v>7.32</v>
      </c>
      <c r="V119">
        <v>4.42</v>
      </c>
      <c r="X119">
        <v>5.13</v>
      </c>
      <c r="Y119">
        <v>4.7699999999999996</v>
      </c>
      <c r="Z119">
        <v>4.33</v>
      </c>
      <c r="AA119">
        <v>4.68</v>
      </c>
      <c r="AB119">
        <v>5.15</v>
      </c>
      <c r="AD119" s="62">
        <v>0.12</v>
      </c>
      <c r="AE119">
        <v>0.15</v>
      </c>
      <c r="AF119">
        <v>1.05</v>
      </c>
      <c r="AG119">
        <v>0.92</v>
      </c>
      <c r="AH119">
        <v>0.7</v>
      </c>
      <c r="AI119">
        <v>0.21</v>
      </c>
      <c r="AJ119">
        <v>0</v>
      </c>
      <c r="AK119">
        <v>0.09</v>
      </c>
      <c r="AL119">
        <v>0</v>
      </c>
      <c r="AM119">
        <v>0.24</v>
      </c>
      <c r="AN119">
        <v>4</v>
      </c>
      <c r="AO119">
        <v>0.06</v>
      </c>
      <c r="AP119">
        <v>0.24</v>
      </c>
      <c r="AQ119">
        <v>0.7</v>
      </c>
      <c r="AR119">
        <v>0.21</v>
      </c>
      <c r="AS119">
        <v>-1.2</v>
      </c>
      <c r="AT119">
        <v>0.4</v>
      </c>
      <c r="AU119">
        <v>0.12</v>
      </c>
      <c r="AV119">
        <v>3.07</v>
      </c>
      <c r="AW119">
        <v>0.17</v>
      </c>
      <c r="AY119">
        <v>0.88</v>
      </c>
      <c r="AZ119">
        <v>0.52</v>
      </c>
      <c r="BA119">
        <v>0.08</v>
      </c>
      <c r="BB119">
        <v>0.43</v>
      </c>
      <c r="BC119">
        <v>0.9</v>
      </c>
    </row>
    <row r="120" spans="1:56" x14ac:dyDescent="0.25">
      <c r="A120">
        <v>2004</v>
      </c>
      <c r="B120">
        <v>4</v>
      </c>
      <c r="C120">
        <v>4.24</v>
      </c>
      <c r="D120">
        <v>4.26</v>
      </c>
      <c r="E120">
        <v>5.36</v>
      </c>
      <c r="F120">
        <v>5.17</v>
      </c>
      <c r="G120">
        <v>4.68</v>
      </c>
      <c r="H120">
        <v>4.3</v>
      </c>
      <c r="I120">
        <v>4.0999999999999996</v>
      </c>
      <c r="J120">
        <v>4.18</v>
      </c>
      <c r="K120">
        <v>4.0999999999999996</v>
      </c>
      <c r="L120">
        <v>4.3499999999999996</v>
      </c>
      <c r="M120">
        <v>7.89</v>
      </c>
      <c r="N120">
        <v>4.17</v>
      </c>
      <c r="O120">
        <v>4.3499999999999996</v>
      </c>
      <c r="P120">
        <v>4.8899999999999997</v>
      </c>
      <c r="Q120">
        <v>4.55</v>
      </c>
      <c r="R120">
        <v>2.77</v>
      </c>
      <c r="S120">
        <v>4.6500000000000004</v>
      </c>
      <c r="T120">
        <v>4.13</v>
      </c>
      <c r="U120">
        <v>7.02</v>
      </c>
      <c r="V120">
        <v>4.25</v>
      </c>
      <c r="X120">
        <v>5.0599999999999996</v>
      </c>
      <c r="Y120">
        <v>4.83</v>
      </c>
      <c r="Z120">
        <v>4.2</v>
      </c>
      <c r="AA120">
        <v>4.55</v>
      </c>
      <c r="AB120">
        <v>4.99</v>
      </c>
      <c r="AD120" s="62">
        <v>0.14000000000000001</v>
      </c>
      <c r="AE120">
        <v>0.16</v>
      </c>
      <c r="AF120">
        <v>1.26</v>
      </c>
      <c r="AG120">
        <v>1.07</v>
      </c>
      <c r="AH120">
        <v>0.57999999999999996</v>
      </c>
      <c r="AI120">
        <v>0.2</v>
      </c>
      <c r="AJ120">
        <v>0</v>
      </c>
      <c r="AK120">
        <v>0.08</v>
      </c>
      <c r="AL120">
        <v>0</v>
      </c>
      <c r="AM120">
        <v>0.25</v>
      </c>
      <c r="AN120">
        <v>3.79</v>
      </c>
      <c r="AO120">
        <v>7.0000000000000007E-2</v>
      </c>
      <c r="AP120">
        <v>0.25</v>
      </c>
      <c r="AQ120">
        <v>0.79</v>
      </c>
      <c r="AR120">
        <v>0.45</v>
      </c>
      <c r="AS120">
        <v>-1.33</v>
      </c>
      <c r="AT120">
        <v>0.55000000000000004</v>
      </c>
      <c r="AU120">
        <v>0.03</v>
      </c>
      <c r="AV120">
        <v>2.92</v>
      </c>
      <c r="AW120">
        <v>0.15</v>
      </c>
      <c r="AY120">
        <v>0.96</v>
      </c>
      <c r="AZ120">
        <v>0.73</v>
      </c>
      <c r="BA120">
        <v>0.1</v>
      </c>
      <c r="BB120">
        <v>0.45</v>
      </c>
      <c r="BC120">
        <v>0.89</v>
      </c>
    </row>
    <row r="121" spans="1:56" x14ac:dyDescent="0.25">
      <c r="A121">
        <v>2004</v>
      </c>
      <c r="B121">
        <v>3</v>
      </c>
      <c r="C121">
        <v>4.05</v>
      </c>
      <c r="D121">
        <v>4.07</v>
      </c>
      <c r="E121">
        <v>5.48</v>
      </c>
      <c r="F121">
        <v>5.17</v>
      </c>
      <c r="G121">
        <v>4.59</v>
      </c>
      <c r="H121">
        <v>4.0999999999999996</v>
      </c>
      <c r="I121">
        <v>3.92</v>
      </c>
      <c r="J121">
        <v>3.98</v>
      </c>
      <c r="K121">
        <v>3.91</v>
      </c>
      <c r="L121">
        <v>4.17</v>
      </c>
      <c r="M121">
        <v>8.0399999999999991</v>
      </c>
      <c r="N121">
        <v>3.97</v>
      </c>
      <c r="O121">
        <v>4.17</v>
      </c>
      <c r="P121">
        <v>4.9800000000000004</v>
      </c>
      <c r="Q121">
        <v>4.6399999999999997</v>
      </c>
      <c r="R121">
        <v>2.69</v>
      </c>
      <c r="S121">
        <v>4.7</v>
      </c>
      <c r="T121">
        <v>3.93</v>
      </c>
      <c r="U121">
        <v>6.65</v>
      </c>
      <c r="V121">
        <v>4</v>
      </c>
      <c r="X121">
        <v>5.09</v>
      </c>
      <c r="Y121">
        <v>4.99</v>
      </c>
      <c r="Z121">
        <v>4.01</v>
      </c>
      <c r="AA121">
        <v>4.3099999999999996</v>
      </c>
      <c r="AB121">
        <v>4.76</v>
      </c>
      <c r="AD121" s="62">
        <v>0.14000000000000001</v>
      </c>
      <c r="AE121">
        <v>0.16</v>
      </c>
      <c r="AF121">
        <v>1.57</v>
      </c>
      <c r="AG121">
        <v>1.26</v>
      </c>
      <c r="AH121">
        <v>0.68</v>
      </c>
      <c r="AI121">
        <v>0.19</v>
      </c>
      <c r="AJ121">
        <v>0.01</v>
      </c>
      <c r="AK121">
        <v>7.0000000000000007E-2</v>
      </c>
      <c r="AL121">
        <v>0</v>
      </c>
      <c r="AM121">
        <v>0.26</v>
      </c>
      <c r="AN121">
        <v>4.13</v>
      </c>
      <c r="AO121">
        <v>0.06</v>
      </c>
      <c r="AP121">
        <v>0.26</v>
      </c>
      <c r="AQ121">
        <v>1.07</v>
      </c>
      <c r="AR121">
        <v>0.73</v>
      </c>
      <c r="AS121">
        <v>-1.22</v>
      </c>
      <c r="AT121">
        <v>0.79</v>
      </c>
      <c r="AU121">
        <v>0.02</v>
      </c>
      <c r="AV121">
        <v>2.74</v>
      </c>
      <c r="AW121">
        <v>0.09</v>
      </c>
      <c r="AY121">
        <v>1.18</v>
      </c>
      <c r="AZ121">
        <v>1.08</v>
      </c>
      <c r="BA121">
        <v>0.1</v>
      </c>
      <c r="BB121">
        <v>0.4</v>
      </c>
      <c r="BC121">
        <v>0.85</v>
      </c>
    </row>
    <row r="122" spans="1:56" x14ac:dyDescent="0.25">
      <c r="A122">
        <v>2004</v>
      </c>
      <c r="B122">
        <v>2</v>
      </c>
      <c r="C122">
        <v>4.2300000000000004</v>
      </c>
      <c r="D122">
        <v>4.26</v>
      </c>
      <c r="E122">
        <v>5.54</v>
      </c>
      <c r="F122">
        <v>4.79</v>
      </c>
      <c r="G122">
        <v>4.8499999999999996</v>
      </c>
      <c r="H122">
        <v>4.3</v>
      </c>
      <c r="I122">
        <v>4.1100000000000003</v>
      </c>
      <c r="J122">
        <v>4.1399999999999997</v>
      </c>
      <c r="K122">
        <v>4.1100000000000003</v>
      </c>
      <c r="L122">
        <v>4.3499999999999996</v>
      </c>
      <c r="M122">
        <v>8.65</v>
      </c>
      <c r="N122">
        <v>4.1500000000000004</v>
      </c>
      <c r="O122">
        <v>4.34</v>
      </c>
      <c r="P122">
        <v>5.05</v>
      </c>
      <c r="Q122">
        <v>4.8099999999999996</v>
      </c>
      <c r="R122">
        <v>2.94</v>
      </c>
      <c r="S122">
        <v>4.7</v>
      </c>
      <c r="T122">
        <v>4.12</v>
      </c>
      <c r="U122">
        <v>6.82</v>
      </c>
      <c r="V122">
        <v>4.1900000000000004</v>
      </c>
      <c r="X122">
        <v>5.1100000000000003</v>
      </c>
      <c r="Y122">
        <v>5.01</v>
      </c>
      <c r="Z122">
        <v>4.1500000000000004</v>
      </c>
      <c r="AA122">
        <v>4.55</v>
      </c>
      <c r="AB122">
        <v>4.88</v>
      </c>
      <c r="AD122" s="62">
        <v>0.12</v>
      </c>
      <c r="AE122">
        <v>0.15</v>
      </c>
      <c r="AF122">
        <v>1.43</v>
      </c>
      <c r="AG122">
        <v>0.68</v>
      </c>
      <c r="AH122">
        <v>0.74</v>
      </c>
      <c r="AI122">
        <v>0.19</v>
      </c>
      <c r="AJ122">
        <v>0</v>
      </c>
      <c r="AK122">
        <v>0.03</v>
      </c>
      <c r="AL122">
        <v>0</v>
      </c>
      <c r="AM122">
        <v>0.24</v>
      </c>
      <c r="AN122">
        <v>4.54</v>
      </c>
      <c r="AO122">
        <v>0.04</v>
      </c>
      <c r="AP122">
        <v>0.23</v>
      </c>
      <c r="AQ122">
        <v>0.94</v>
      </c>
      <c r="AR122">
        <v>0.7</v>
      </c>
      <c r="AS122">
        <v>-1.17</v>
      </c>
      <c r="AT122">
        <v>0.59</v>
      </c>
      <c r="AU122">
        <v>0.01</v>
      </c>
      <c r="AV122">
        <v>2.71</v>
      </c>
      <c r="AW122">
        <v>0.08</v>
      </c>
      <c r="AY122">
        <v>1</v>
      </c>
      <c r="AZ122">
        <v>0.9</v>
      </c>
      <c r="BA122">
        <v>0.04</v>
      </c>
      <c r="BB122">
        <v>0.44</v>
      </c>
      <c r="BC122">
        <v>0.77</v>
      </c>
    </row>
    <row r="123" spans="1:56" x14ac:dyDescent="0.25">
      <c r="A123">
        <v>2004</v>
      </c>
      <c r="B123">
        <v>1</v>
      </c>
      <c r="C123">
        <v>4.2699999999999996</v>
      </c>
      <c r="D123">
        <v>4.26</v>
      </c>
      <c r="E123">
        <v>6.06</v>
      </c>
      <c r="F123">
        <v>4.75</v>
      </c>
      <c r="G123">
        <v>4.68</v>
      </c>
      <c r="H123">
        <v>4.3499999999999996</v>
      </c>
      <c r="I123">
        <v>4.16</v>
      </c>
      <c r="J123">
        <v>4.2</v>
      </c>
      <c r="K123">
        <v>4.17</v>
      </c>
      <c r="L123">
        <v>4.37</v>
      </c>
      <c r="M123">
        <v>8.36</v>
      </c>
      <c r="N123">
        <v>4.2</v>
      </c>
      <c r="O123">
        <v>4.32</v>
      </c>
      <c r="P123">
        <v>5.0599999999999996</v>
      </c>
      <c r="Q123">
        <v>4.8099999999999996</v>
      </c>
      <c r="R123">
        <v>3.01</v>
      </c>
      <c r="S123">
        <v>4.71</v>
      </c>
      <c r="T123">
        <v>4.18</v>
      </c>
      <c r="U123">
        <v>6.67</v>
      </c>
      <c r="V123">
        <v>4.25</v>
      </c>
      <c r="X123">
        <v>5.16</v>
      </c>
      <c r="Y123">
        <v>5.14</v>
      </c>
      <c r="Z123">
        <v>4.1900000000000004</v>
      </c>
      <c r="AA123">
        <v>4.6500000000000004</v>
      </c>
      <c r="AB123">
        <v>4.84</v>
      </c>
      <c r="AD123" s="62">
        <v>0.1</v>
      </c>
      <c r="AE123">
        <v>0.09</v>
      </c>
      <c r="AF123">
        <v>1.89</v>
      </c>
      <c r="AG123">
        <v>0.57999999999999996</v>
      </c>
      <c r="AH123">
        <v>0.51</v>
      </c>
      <c r="AI123">
        <v>0.18</v>
      </c>
      <c r="AJ123">
        <v>-0.01</v>
      </c>
      <c r="AK123">
        <v>0.03</v>
      </c>
      <c r="AL123">
        <v>0</v>
      </c>
      <c r="AM123">
        <v>0.2</v>
      </c>
      <c r="AN123">
        <v>4.1900000000000004</v>
      </c>
      <c r="AO123">
        <v>0.03</v>
      </c>
      <c r="AP123">
        <v>0.15</v>
      </c>
      <c r="AQ123">
        <v>0.89</v>
      </c>
      <c r="AR123">
        <v>0.64</v>
      </c>
      <c r="AS123">
        <v>-1.1599999999999999</v>
      </c>
      <c r="AT123">
        <v>0.54</v>
      </c>
      <c r="AU123">
        <v>0.01</v>
      </c>
      <c r="AV123">
        <v>2.5</v>
      </c>
      <c r="AW123">
        <v>0.08</v>
      </c>
      <c r="AY123">
        <v>0.99</v>
      </c>
      <c r="AZ123">
        <v>0.97</v>
      </c>
      <c r="BA123">
        <v>0.02</v>
      </c>
      <c r="BB123">
        <v>0.48</v>
      </c>
      <c r="BC123">
        <v>0.67</v>
      </c>
    </row>
  </sheetData>
  <hyperlinks>
    <hyperlink ref="A2" r:id="rId1"/>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workbookViewId="0">
      <pane xSplit="2" ySplit="4" topLeftCell="C5" activePane="bottomRight" state="frozen"/>
      <selection pane="topRight" activeCell="C1" sqref="C1"/>
      <selection pane="bottomLeft" activeCell="A4" sqref="A4"/>
      <selection pane="bottomRight" activeCell="C19" sqref="C19"/>
    </sheetView>
  </sheetViews>
  <sheetFormatPr defaultRowHeight="15" x14ac:dyDescent="0.25"/>
  <cols>
    <col min="2" max="2" width="68" bestFit="1" customWidth="1"/>
  </cols>
  <sheetData>
    <row r="1" spans="1:12" x14ac:dyDescent="0.25">
      <c r="C1" s="52" t="s">
        <v>379</v>
      </c>
    </row>
    <row r="2" spans="1:12" x14ac:dyDescent="0.25">
      <c r="C2" s="52" t="s">
        <v>318</v>
      </c>
      <c r="D2" t="s">
        <v>381</v>
      </c>
    </row>
    <row r="3" spans="1:12" x14ac:dyDescent="0.25">
      <c r="D3" t="s">
        <v>380</v>
      </c>
    </row>
    <row r="4" spans="1:12" x14ac:dyDescent="0.25">
      <c r="A4" s="52" t="s">
        <v>378</v>
      </c>
      <c r="B4" s="52" t="s">
        <v>286</v>
      </c>
      <c r="C4" s="52">
        <v>2004</v>
      </c>
      <c r="D4" s="52">
        <v>2005</v>
      </c>
      <c r="E4" s="52">
        <v>2006</v>
      </c>
      <c r="F4" s="52">
        <v>2007</v>
      </c>
      <c r="G4" s="52">
        <v>2008</v>
      </c>
      <c r="H4" s="52">
        <v>2009</v>
      </c>
      <c r="I4" s="52">
        <v>2010</v>
      </c>
      <c r="J4" s="52">
        <v>2011</v>
      </c>
      <c r="K4" s="52">
        <v>2012</v>
      </c>
      <c r="L4" s="52">
        <v>2013</v>
      </c>
    </row>
    <row r="5" spans="1:12" x14ac:dyDescent="0.25">
      <c r="A5" t="s">
        <v>376</v>
      </c>
      <c r="B5" t="s">
        <v>180</v>
      </c>
      <c r="C5">
        <v>1.55</v>
      </c>
      <c r="D5">
        <v>1.99</v>
      </c>
      <c r="E5">
        <v>1.83</v>
      </c>
      <c r="F5">
        <v>1.78</v>
      </c>
      <c r="G5">
        <v>1.83</v>
      </c>
      <c r="H5">
        <v>1.82</v>
      </c>
      <c r="I5">
        <v>2.62</v>
      </c>
      <c r="J5">
        <v>2.27</v>
      </c>
      <c r="K5">
        <v>1.88</v>
      </c>
      <c r="L5">
        <v>2.0499999999999998</v>
      </c>
    </row>
    <row r="6" spans="1:12" x14ac:dyDescent="0.25">
      <c r="A6" t="s">
        <v>376</v>
      </c>
      <c r="B6" t="s">
        <v>181</v>
      </c>
      <c r="C6">
        <v>0.11</v>
      </c>
      <c r="D6">
        <v>0.03</v>
      </c>
      <c r="E6">
        <v>0.03</v>
      </c>
      <c r="F6">
        <v>0.08</v>
      </c>
      <c r="G6">
        <v>0.37</v>
      </c>
      <c r="H6">
        <v>0.71</v>
      </c>
      <c r="I6">
        <v>0.48</v>
      </c>
      <c r="J6">
        <v>0.71</v>
      </c>
      <c r="K6">
        <v>0.88</v>
      </c>
      <c r="L6">
        <v>0.42</v>
      </c>
    </row>
    <row r="7" spans="1:12" x14ac:dyDescent="0.25">
      <c r="A7" t="s">
        <v>376</v>
      </c>
      <c r="B7" t="s">
        <v>373</v>
      </c>
      <c r="C7">
        <v>0.03</v>
      </c>
      <c r="D7">
        <v>0.01</v>
      </c>
      <c r="E7">
        <v>0.04</v>
      </c>
      <c r="F7">
        <v>0.12</v>
      </c>
      <c r="G7">
        <v>0.41</v>
      </c>
      <c r="H7">
        <v>0.6</v>
      </c>
      <c r="I7">
        <v>0.6</v>
      </c>
      <c r="J7">
        <v>1.57</v>
      </c>
      <c r="K7">
        <v>1.47</v>
      </c>
      <c r="L7">
        <v>0.81</v>
      </c>
    </row>
    <row r="8" spans="1:12" x14ac:dyDescent="0.25">
      <c r="A8" t="s">
        <v>377</v>
      </c>
      <c r="B8" t="s">
        <v>183</v>
      </c>
      <c r="C8">
        <v>1.32</v>
      </c>
      <c r="D8">
        <v>0.52</v>
      </c>
      <c r="E8">
        <v>0.42</v>
      </c>
      <c r="F8">
        <v>0.32</v>
      </c>
      <c r="G8">
        <v>1.39</v>
      </c>
      <c r="H8">
        <v>3.99</v>
      </c>
      <c r="I8">
        <v>3.26</v>
      </c>
      <c r="J8">
        <v>2.75</v>
      </c>
      <c r="K8">
        <v>3</v>
      </c>
      <c r="L8">
        <v>1.9</v>
      </c>
    </row>
    <row r="9" spans="1:12" x14ac:dyDescent="0.25">
      <c r="A9" t="s">
        <v>376</v>
      </c>
      <c r="B9" t="s">
        <v>184</v>
      </c>
      <c r="C9">
        <v>0.55000000000000004</v>
      </c>
      <c r="D9">
        <v>0.72</v>
      </c>
      <c r="E9">
        <v>0.44</v>
      </c>
      <c r="F9">
        <v>0.05</v>
      </c>
      <c r="G9">
        <v>-0.35</v>
      </c>
      <c r="H9">
        <v>-0.01</v>
      </c>
      <c r="I9">
        <v>0.51</v>
      </c>
      <c r="J9">
        <v>0.2</v>
      </c>
      <c r="K9">
        <v>0.38</v>
      </c>
      <c r="L9">
        <v>0.64</v>
      </c>
    </row>
    <row r="10" spans="1:12" x14ac:dyDescent="0.25">
      <c r="A10" t="s">
        <v>377</v>
      </c>
      <c r="B10" t="s">
        <v>185</v>
      </c>
      <c r="C10">
        <v>1.76</v>
      </c>
      <c r="D10">
        <v>1.81</v>
      </c>
      <c r="E10">
        <v>0.37</v>
      </c>
      <c r="F10">
        <v>0.26</v>
      </c>
      <c r="G10">
        <v>0.62</v>
      </c>
      <c r="H10">
        <v>1.38</v>
      </c>
      <c r="I10">
        <v>1.86</v>
      </c>
      <c r="J10">
        <v>3.18</v>
      </c>
      <c r="K10">
        <v>5.51</v>
      </c>
      <c r="L10">
        <v>4.93</v>
      </c>
    </row>
    <row r="11" spans="1:12" x14ac:dyDescent="0.25">
      <c r="A11" t="s">
        <v>376</v>
      </c>
      <c r="B11" t="s">
        <v>273</v>
      </c>
      <c r="C11">
        <v>0.78</v>
      </c>
      <c r="D11">
        <v>0.19</v>
      </c>
      <c r="E11">
        <v>0.04</v>
      </c>
      <c r="F11">
        <v>0.09</v>
      </c>
      <c r="G11">
        <v>0.65</v>
      </c>
      <c r="H11">
        <v>1.62</v>
      </c>
      <c r="I11">
        <v>1.1399999999999999</v>
      </c>
      <c r="J11">
        <v>1.1000000000000001</v>
      </c>
      <c r="K11">
        <v>1.29</v>
      </c>
      <c r="L11">
        <v>0.55000000000000004</v>
      </c>
    </row>
    <row r="12" spans="1:12" x14ac:dyDescent="0.25">
      <c r="A12" t="s">
        <v>376</v>
      </c>
      <c r="B12" t="s">
        <v>187</v>
      </c>
      <c r="C12">
        <v>0.27</v>
      </c>
      <c r="D12">
        <v>0.05</v>
      </c>
      <c r="E12">
        <v>0.05</v>
      </c>
      <c r="F12">
        <v>7.0000000000000007E-2</v>
      </c>
      <c r="G12">
        <v>0.3</v>
      </c>
      <c r="H12">
        <v>0.36</v>
      </c>
      <c r="I12">
        <v>0.18</v>
      </c>
      <c r="J12">
        <v>0.12</v>
      </c>
      <c r="K12">
        <v>-0.09</v>
      </c>
      <c r="L12">
        <v>0.18</v>
      </c>
    </row>
    <row r="13" spans="1:12" x14ac:dyDescent="0.25">
      <c r="B13" t="s">
        <v>188</v>
      </c>
    </row>
    <row r="14" spans="1:12" x14ac:dyDescent="0.25">
      <c r="A14" t="s">
        <v>376</v>
      </c>
      <c r="B14" t="s">
        <v>189</v>
      </c>
      <c r="C14">
        <v>7.0000000000000007E-2</v>
      </c>
      <c r="D14">
        <v>0</v>
      </c>
      <c r="E14">
        <v>0.02</v>
      </c>
      <c r="F14">
        <v>0.08</v>
      </c>
      <c r="G14">
        <v>0.31</v>
      </c>
      <c r="H14">
        <v>0.52</v>
      </c>
      <c r="I14">
        <v>0.27</v>
      </c>
      <c r="J14">
        <v>0.4</v>
      </c>
      <c r="K14">
        <v>0.39</v>
      </c>
      <c r="L14">
        <v>0.28000000000000003</v>
      </c>
    </row>
    <row r="15" spans="1:12" x14ac:dyDescent="0.25">
      <c r="A15" t="s">
        <v>376</v>
      </c>
      <c r="B15" t="s">
        <v>190</v>
      </c>
      <c r="C15">
        <v>0.06</v>
      </c>
      <c r="D15">
        <v>0.06</v>
      </c>
      <c r="E15">
        <v>0.03</v>
      </c>
      <c r="F15">
        <v>0.09</v>
      </c>
      <c r="G15">
        <v>0.25</v>
      </c>
      <c r="H15">
        <v>0.43</v>
      </c>
      <c r="I15">
        <v>0.38</v>
      </c>
      <c r="J15">
        <v>0.71</v>
      </c>
      <c r="K15">
        <v>1.04</v>
      </c>
      <c r="L15">
        <v>0.64</v>
      </c>
    </row>
    <row r="16" spans="1:12" x14ac:dyDescent="0.25">
      <c r="A16" t="s">
        <v>376</v>
      </c>
      <c r="B16" t="s">
        <v>191</v>
      </c>
      <c r="C16">
        <v>0</v>
      </c>
      <c r="D16">
        <v>0</v>
      </c>
      <c r="E16">
        <v>0</v>
      </c>
      <c r="F16">
        <v>0</v>
      </c>
      <c r="G16">
        <v>0</v>
      </c>
      <c r="H16">
        <v>0</v>
      </c>
      <c r="I16">
        <v>0</v>
      </c>
      <c r="J16">
        <v>0</v>
      </c>
      <c r="K16">
        <v>0</v>
      </c>
      <c r="L16">
        <v>0</v>
      </c>
    </row>
    <row r="17" spans="1:12" x14ac:dyDescent="0.25">
      <c r="A17" t="s">
        <v>376</v>
      </c>
      <c r="B17" t="s">
        <v>374</v>
      </c>
      <c r="C17">
        <v>0.22</v>
      </c>
      <c r="D17">
        <v>0.23</v>
      </c>
      <c r="E17">
        <v>0.31</v>
      </c>
      <c r="F17">
        <v>0.28000000000000003</v>
      </c>
      <c r="G17">
        <v>0.82</v>
      </c>
      <c r="H17">
        <v>1.95</v>
      </c>
      <c r="I17">
        <v>6.35</v>
      </c>
      <c r="J17">
        <v>13.14</v>
      </c>
      <c r="K17">
        <v>21</v>
      </c>
      <c r="L17">
        <v>8.18</v>
      </c>
    </row>
    <row r="18" spans="1:12" x14ac:dyDescent="0.25">
      <c r="A18" t="s">
        <v>376</v>
      </c>
      <c r="B18" t="s">
        <v>193</v>
      </c>
      <c r="C18">
        <v>4.26</v>
      </c>
      <c r="D18">
        <v>3.25</v>
      </c>
      <c r="E18">
        <v>3.35</v>
      </c>
      <c r="F18">
        <v>2.5299999999999998</v>
      </c>
      <c r="G18">
        <v>4.25</v>
      </c>
      <c r="H18">
        <v>5.9</v>
      </c>
      <c r="I18">
        <v>4.54</v>
      </c>
      <c r="J18">
        <v>5.03</v>
      </c>
      <c r="K18">
        <v>6.4</v>
      </c>
      <c r="L18">
        <v>4.24</v>
      </c>
    </row>
    <row r="19" spans="1:12" x14ac:dyDescent="0.25">
      <c r="A19" t="s">
        <v>376</v>
      </c>
      <c r="B19" t="s">
        <v>194</v>
      </c>
      <c r="C19">
        <v>3.46</v>
      </c>
      <c r="D19">
        <v>5.28</v>
      </c>
      <c r="E19">
        <v>5.07</v>
      </c>
      <c r="F19">
        <v>5.2</v>
      </c>
      <c r="G19">
        <v>7.08</v>
      </c>
      <c r="H19">
        <v>5.03</v>
      </c>
      <c r="I19">
        <v>3.34</v>
      </c>
      <c r="J19">
        <v>3.37</v>
      </c>
      <c r="K19">
        <v>4.7</v>
      </c>
      <c r="L19">
        <v>4.1399999999999997</v>
      </c>
    </row>
    <row r="20" spans="1:12" x14ac:dyDescent="0.25">
      <c r="A20" t="s">
        <v>376</v>
      </c>
      <c r="B20" t="s">
        <v>195</v>
      </c>
      <c r="C20">
        <v>0.02</v>
      </c>
      <c r="D20">
        <v>-0.03</v>
      </c>
      <c r="E20">
        <v>0.03</v>
      </c>
      <c r="F20">
        <v>0.11</v>
      </c>
      <c r="G20">
        <v>0.56999999999999995</v>
      </c>
      <c r="H20">
        <v>2.0099999999999998</v>
      </c>
      <c r="I20">
        <v>3.25</v>
      </c>
      <c r="J20">
        <v>6.97</v>
      </c>
      <c r="K20">
        <v>4.5</v>
      </c>
      <c r="L20">
        <v>2.31</v>
      </c>
    </row>
    <row r="21" spans="1:12" x14ac:dyDescent="0.25">
      <c r="A21" t="s">
        <v>376</v>
      </c>
      <c r="B21" t="s">
        <v>196</v>
      </c>
      <c r="C21">
        <v>3.53</v>
      </c>
      <c r="D21">
        <v>3.01</v>
      </c>
      <c r="E21">
        <v>2.5499999999999998</v>
      </c>
      <c r="F21">
        <v>1.34</v>
      </c>
      <c r="G21">
        <v>1.94</v>
      </c>
      <c r="H21">
        <v>1.84</v>
      </c>
      <c r="I21">
        <v>1.94</v>
      </c>
      <c r="J21">
        <v>2.37</v>
      </c>
      <c r="K21">
        <v>2.9</v>
      </c>
      <c r="L21">
        <v>2.27</v>
      </c>
    </row>
    <row r="22" spans="1:12" x14ac:dyDescent="0.25">
      <c r="A22" t="s">
        <v>376</v>
      </c>
      <c r="B22" t="s">
        <v>197</v>
      </c>
      <c r="C22">
        <v>0.22</v>
      </c>
      <c r="D22">
        <v>0.2</v>
      </c>
      <c r="E22">
        <v>0.28000000000000003</v>
      </c>
      <c r="F22">
        <v>0.27</v>
      </c>
      <c r="G22">
        <v>0.7</v>
      </c>
      <c r="H22">
        <v>1.0900000000000001</v>
      </c>
      <c r="I22">
        <v>1.29</v>
      </c>
      <c r="J22">
        <v>2.81</v>
      </c>
      <c r="K22">
        <v>4</v>
      </c>
      <c r="L22">
        <v>2.8</v>
      </c>
    </row>
    <row r="23" spans="1:12" x14ac:dyDescent="0.25">
      <c r="A23" t="s">
        <v>376</v>
      </c>
      <c r="B23" t="s">
        <v>198</v>
      </c>
      <c r="C23">
        <v>-2.54</v>
      </c>
      <c r="D23">
        <v>-2</v>
      </c>
      <c r="E23">
        <v>-2.02</v>
      </c>
      <c r="F23">
        <v>-2.5499999999999998</v>
      </c>
      <c r="G23">
        <v>-2.52</v>
      </c>
      <c r="H23">
        <v>-1.89</v>
      </c>
      <c r="I23">
        <v>-1.6</v>
      </c>
      <c r="J23">
        <v>-1.51</v>
      </c>
      <c r="K23">
        <v>-0.66</v>
      </c>
      <c r="L23">
        <v>-0.88</v>
      </c>
    </row>
    <row r="24" spans="1:12" x14ac:dyDescent="0.25">
      <c r="A24" t="s">
        <v>376</v>
      </c>
      <c r="B24" t="s">
        <v>199</v>
      </c>
      <c r="C24">
        <v>0.69</v>
      </c>
      <c r="D24">
        <v>1.6</v>
      </c>
      <c r="E24">
        <v>1.39</v>
      </c>
      <c r="F24">
        <v>1.1299999999999999</v>
      </c>
      <c r="G24">
        <v>1.58</v>
      </c>
      <c r="H24">
        <v>1.94</v>
      </c>
      <c r="I24">
        <v>2.0299999999999998</v>
      </c>
      <c r="J24">
        <v>1.59</v>
      </c>
      <c r="K24">
        <v>1.95</v>
      </c>
      <c r="L24">
        <v>1.47</v>
      </c>
    </row>
    <row r="25" spans="1:12" x14ac:dyDescent="0.25">
      <c r="A25" t="s">
        <v>377</v>
      </c>
      <c r="B25" t="s">
        <v>200</v>
      </c>
      <c r="C25">
        <v>0.82</v>
      </c>
      <c r="D25">
        <v>0.52</v>
      </c>
      <c r="E25">
        <v>0.37</v>
      </c>
      <c r="F25">
        <v>1.07</v>
      </c>
      <c r="G25">
        <v>2.4500000000000002</v>
      </c>
      <c r="H25">
        <v>9.14</v>
      </c>
      <c r="I25">
        <v>7.59</v>
      </c>
      <c r="J25">
        <v>3.3</v>
      </c>
      <c r="K25">
        <v>3.07</v>
      </c>
      <c r="L25">
        <v>1.77</v>
      </c>
    </row>
    <row r="26" spans="1:12" x14ac:dyDescent="0.25">
      <c r="A26" t="s">
        <v>377</v>
      </c>
      <c r="B26" t="s">
        <v>201</v>
      </c>
      <c r="C26">
        <v>0.47</v>
      </c>
      <c r="D26">
        <v>0.35</v>
      </c>
      <c r="E26">
        <v>0.32</v>
      </c>
      <c r="F26">
        <v>0.33</v>
      </c>
      <c r="G26">
        <v>1.62</v>
      </c>
      <c r="H26">
        <v>10.78</v>
      </c>
      <c r="I26">
        <v>2.82</v>
      </c>
      <c r="J26">
        <v>2.5499999999999998</v>
      </c>
      <c r="K26">
        <v>3.34</v>
      </c>
      <c r="L26">
        <v>2.2599999999999998</v>
      </c>
    </row>
    <row r="27" spans="1:12" x14ac:dyDescent="0.25">
      <c r="A27" t="s">
        <v>376</v>
      </c>
      <c r="B27" t="s">
        <v>202</v>
      </c>
      <c r="C27">
        <v>-1.19</v>
      </c>
      <c r="D27">
        <v>-0.94</v>
      </c>
      <c r="E27">
        <v>-0.46</v>
      </c>
      <c r="F27">
        <v>0.24</v>
      </c>
      <c r="G27">
        <v>0.62</v>
      </c>
      <c r="H27">
        <v>1.01</v>
      </c>
      <c r="I27">
        <v>0.43</v>
      </c>
      <c r="J27">
        <v>0.32</v>
      </c>
      <c r="K27">
        <v>0.33</v>
      </c>
      <c r="L27">
        <v>0.17</v>
      </c>
    </row>
    <row r="28" spans="1:12" x14ac:dyDescent="0.25">
      <c r="A28" t="s">
        <v>377</v>
      </c>
      <c r="B28" t="s">
        <v>203</v>
      </c>
      <c r="C28">
        <v>0.65</v>
      </c>
      <c r="D28">
        <v>1.2</v>
      </c>
      <c r="E28">
        <v>0.56000000000000005</v>
      </c>
      <c r="F28">
        <v>0.51</v>
      </c>
      <c r="G28">
        <v>0.82</v>
      </c>
      <c r="H28">
        <v>1.32</v>
      </c>
      <c r="I28">
        <v>1.44</v>
      </c>
      <c r="J28">
        <v>1.88</v>
      </c>
      <c r="K28">
        <v>2.63</v>
      </c>
      <c r="L28">
        <v>1.79</v>
      </c>
    </row>
    <row r="29" spans="1:12" x14ac:dyDescent="0.25">
      <c r="A29" t="s">
        <v>376</v>
      </c>
      <c r="B29" t="s">
        <v>204</v>
      </c>
      <c r="C29">
        <v>0.06</v>
      </c>
      <c r="D29">
        <v>0.02</v>
      </c>
      <c r="E29">
        <v>0.02</v>
      </c>
      <c r="F29">
        <v>7.0000000000000007E-2</v>
      </c>
      <c r="G29">
        <v>0.24</v>
      </c>
      <c r="H29">
        <v>0.46</v>
      </c>
      <c r="I29">
        <v>0.25</v>
      </c>
      <c r="J29">
        <v>0.38</v>
      </c>
      <c r="K29">
        <v>0.44</v>
      </c>
      <c r="L29">
        <v>0.41</v>
      </c>
    </row>
    <row r="30" spans="1:12" x14ac:dyDescent="0.25">
      <c r="A30" t="s">
        <v>376</v>
      </c>
      <c r="B30" t="s">
        <v>205</v>
      </c>
      <c r="C30">
        <v>2.0299999999999998</v>
      </c>
      <c r="D30">
        <v>2.52</v>
      </c>
      <c r="E30">
        <v>2.02</v>
      </c>
      <c r="F30">
        <v>2.0499999999999998</v>
      </c>
      <c r="G30">
        <v>2.1</v>
      </c>
      <c r="H30">
        <v>2.23</v>
      </c>
      <c r="I30">
        <v>2.86</v>
      </c>
      <c r="J30">
        <v>2.34</v>
      </c>
      <c r="K30">
        <v>2.19</v>
      </c>
      <c r="L30">
        <v>2.4500000000000002</v>
      </c>
    </row>
    <row r="31" spans="1:12" x14ac:dyDescent="0.25">
      <c r="A31" t="s">
        <v>376</v>
      </c>
      <c r="B31" t="s">
        <v>206</v>
      </c>
      <c r="C31">
        <v>0.33</v>
      </c>
      <c r="D31">
        <v>0.39</v>
      </c>
      <c r="E31">
        <v>0.31</v>
      </c>
      <c r="F31">
        <v>0.56000000000000005</v>
      </c>
      <c r="G31">
        <v>0.47</v>
      </c>
      <c r="H31">
        <v>0.78</v>
      </c>
      <c r="I31">
        <v>0.79</v>
      </c>
      <c r="J31">
        <v>0.53</v>
      </c>
      <c r="K31">
        <v>0.61</v>
      </c>
      <c r="L31">
        <v>0.97</v>
      </c>
    </row>
    <row r="32" spans="1:12" x14ac:dyDescent="0.25">
      <c r="A32" t="s">
        <v>377</v>
      </c>
      <c r="B32" t="s">
        <v>207</v>
      </c>
      <c r="C32">
        <v>2.86</v>
      </c>
      <c r="D32">
        <v>1.87</v>
      </c>
      <c r="E32">
        <v>1.47</v>
      </c>
      <c r="F32">
        <v>1.27</v>
      </c>
      <c r="G32">
        <v>2.09</v>
      </c>
      <c r="H32">
        <v>2.9</v>
      </c>
      <c r="I32">
        <v>3.04</v>
      </c>
      <c r="J32">
        <v>3.35</v>
      </c>
      <c r="K32">
        <v>3.51</v>
      </c>
      <c r="L32">
        <v>2.46</v>
      </c>
    </row>
    <row r="33" spans="1:12" x14ac:dyDescent="0.25">
      <c r="A33" t="s">
        <v>376</v>
      </c>
      <c r="B33" t="s">
        <v>208</v>
      </c>
      <c r="C33">
        <v>0.11</v>
      </c>
      <c r="D33">
        <v>0.08</v>
      </c>
      <c r="E33">
        <v>0.15</v>
      </c>
      <c r="F33">
        <v>0.21</v>
      </c>
      <c r="G33">
        <v>0.54</v>
      </c>
      <c r="H33">
        <v>0.99</v>
      </c>
      <c r="I33">
        <v>2.65</v>
      </c>
      <c r="J33">
        <v>7.63</v>
      </c>
      <c r="K33">
        <v>9.0500000000000007</v>
      </c>
      <c r="L33">
        <v>4.8099999999999996</v>
      </c>
    </row>
    <row r="34" spans="1:12" x14ac:dyDescent="0.25">
      <c r="A34" t="s">
        <v>377</v>
      </c>
      <c r="B34" t="s">
        <v>209</v>
      </c>
      <c r="D34">
        <v>1.89</v>
      </c>
      <c r="E34">
        <v>3.47</v>
      </c>
      <c r="F34">
        <v>2.92</v>
      </c>
      <c r="G34">
        <v>3.71</v>
      </c>
      <c r="H34">
        <v>6.47</v>
      </c>
      <c r="I34">
        <v>4.59</v>
      </c>
      <c r="J34">
        <v>4.68</v>
      </c>
      <c r="K34">
        <v>5.18</v>
      </c>
      <c r="L34">
        <v>3.84</v>
      </c>
    </row>
    <row r="35" spans="1:12" x14ac:dyDescent="0.25">
      <c r="A35" t="s">
        <v>376</v>
      </c>
      <c r="B35" t="s">
        <v>210</v>
      </c>
      <c r="C35">
        <v>0.99</v>
      </c>
      <c r="D35">
        <v>0.17</v>
      </c>
      <c r="E35">
        <v>0.65</v>
      </c>
      <c r="F35">
        <v>0.27</v>
      </c>
      <c r="G35">
        <v>0.74</v>
      </c>
      <c r="H35">
        <v>1.48</v>
      </c>
      <c r="I35">
        <v>1.1299999999999999</v>
      </c>
      <c r="J35">
        <v>1.81</v>
      </c>
      <c r="K35">
        <v>3.06</v>
      </c>
      <c r="L35">
        <v>1.48</v>
      </c>
    </row>
    <row r="36" spans="1:12" x14ac:dyDescent="0.25">
      <c r="A36" t="s">
        <v>376</v>
      </c>
      <c r="B36" t="s">
        <v>211</v>
      </c>
      <c r="C36">
        <v>0.65</v>
      </c>
      <c r="D36">
        <v>0.45</v>
      </c>
      <c r="E36">
        <v>0.09</v>
      </c>
      <c r="F36">
        <v>0.31</v>
      </c>
      <c r="G36">
        <v>0.62</v>
      </c>
      <c r="H36">
        <v>1.1499999999999999</v>
      </c>
      <c r="I36">
        <v>1.0900000000000001</v>
      </c>
      <c r="J36">
        <v>2.36</v>
      </c>
      <c r="K36">
        <v>4.3099999999999996</v>
      </c>
      <c r="L36">
        <v>4.37</v>
      </c>
    </row>
    <row r="37" spans="1:12" x14ac:dyDescent="0.25">
      <c r="A37" t="s">
        <v>376</v>
      </c>
      <c r="B37" t="s">
        <v>212</v>
      </c>
      <c r="C37">
        <v>7.0000000000000007E-2</v>
      </c>
      <c r="D37">
        <v>0.03</v>
      </c>
      <c r="E37">
        <v>0.02</v>
      </c>
      <c r="F37">
        <v>0.09</v>
      </c>
      <c r="G37">
        <v>0.38</v>
      </c>
      <c r="H37">
        <v>0.75</v>
      </c>
      <c r="I37">
        <v>1.51</v>
      </c>
      <c r="J37">
        <v>2.83</v>
      </c>
      <c r="K37">
        <v>4.3499999999999996</v>
      </c>
      <c r="L37">
        <v>3.07</v>
      </c>
    </row>
    <row r="38" spans="1:12" x14ac:dyDescent="0.25">
      <c r="A38" t="s">
        <v>376</v>
      </c>
      <c r="B38" t="s">
        <v>213</v>
      </c>
      <c r="C38">
        <v>0.39</v>
      </c>
      <c r="D38">
        <v>0.03</v>
      </c>
      <c r="E38">
        <v>-0.06</v>
      </c>
      <c r="F38">
        <v>-0.05</v>
      </c>
      <c r="G38">
        <v>-0.1</v>
      </c>
      <c r="H38">
        <v>0.03</v>
      </c>
      <c r="I38">
        <v>0.15</v>
      </c>
      <c r="J38">
        <v>0</v>
      </c>
      <c r="K38">
        <v>0.1</v>
      </c>
      <c r="L38">
        <v>0.55000000000000004</v>
      </c>
    </row>
    <row r="39" spans="1:12" x14ac:dyDescent="0.25">
      <c r="A39" t="s">
        <v>376</v>
      </c>
      <c r="B39" t="s">
        <v>214</v>
      </c>
      <c r="C39">
        <v>-1.3</v>
      </c>
      <c r="D39">
        <v>-1.26</v>
      </c>
      <c r="E39">
        <v>-1.25</v>
      </c>
      <c r="F39">
        <v>-1.29</v>
      </c>
      <c r="G39">
        <v>-1.0900000000000001</v>
      </c>
      <c r="H39">
        <v>-1.02</v>
      </c>
      <c r="I39">
        <v>-1.1100000000000001</v>
      </c>
      <c r="J39">
        <v>-1.1399999999999999</v>
      </c>
      <c r="K39">
        <v>-0.85</v>
      </c>
      <c r="L39">
        <v>-0.74</v>
      </c>
    </row>
    <row r="40" spans="1:12" x14ac:dyDescent="0.25">
      <c r="A40" t="s">
        <v>376</v>
      </c>
      <c r="B40" t="s">
        <v>274</v>
      </c>
      <c r="C40">
        <v>0.85</v>
      </c>
      <c r="D40">
        <v>1.06</v>
      </c>
      <c r="E40">
        <v>0.74</v>
      </c>
      <c r="F40">
        <v>0.79</v>
      </c>
      <c r="G40">
        <v>0.61</v>
      </c>
      <c r="H40">
        <v>0.43</v>
      </c>
      <c r="I40">
        <v>0.87</v>
      </c>
      <c r="J40">
        <v>0.51</v>
      </c>
      <c r="K40">
        <v>0.41</v>
      </c>
      <c r="L40">
        <v>0.83</v>
      </c>
    </row>
    <row r="41" spans="1:12" x14ac:dyDescent="0.25">
      <c r="A41" t="s">
        <v>376</v>
      </c>
      <c r="B41" t="s">
        <v>275</v>
      </c>
      <c r="C41">
        <v>0.24</v>
      </c>
      <c r="D41">
        <v>0.94</v>
      </c>
      <c r="E41">
        <v>1.03</v>
      </c>
      <c r="F41">
        <v>0.41</v>
      </c>
      <c r="G41">
        <v>-0.32</v>
      </c>
      <c r="H41">
        <v>0.03</v>
      </c>
      <c r="I41">
        <v>0.47</v>
      </c>
      <c r="J41">
        <v>0.18</v>
      </c>
      <c r="K41">
        <v>0.31</v>
      </c>
      <c r="L41">
        <v>0.73</v>
      </c>
    </row>
  </sheetData>
  <pageMargins left="0.7" right="0.7" top="0.75" bottom="0.75" header="0.3" footer="0.3"/>
  <pageSetup orientation="portrait" horizontalDpi="4294967294" verticalDpi="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P60"/>
  <sheetViews>
    <sheetView topLeftCell="A25" zoomScaleNormal="100" workbookViewId="0">
      <selection activeCell="BT64" sqref="BT64"/>
    </sheetView>
  </sheetViews>
  <sheetFormatPr defaultRowHeight="15" x14ac:dyDescent="0.25"/>
  <cols>
    <col min="1" max="1" width="17.28515625" customWidth="1"/>
    <col min="2" max="2" width="6.5703125" bestFit="1" customWidth="1"/>
    <col min="3" max="3" width="7" bestFit="1" customWidth="1"/>
    <col min="4" max="4" width="7.140625" bestFit="1" customWidth="1"/>
    <col min="5" max="5" width="6.85546875" hidden="1" customWidth="1"/>
    <col min="6" max="6" width="7.42578125" hidden="1" customWidth="1"/>
    <col min="7" max="7" width="6.7109375" hidden="1" customWidth="1"/>
    <col min="8" max="8" width="6.140625" hidden="1" customWidth="1"/>
    <col min="9" max="9" width="7.140625" hidden="1" customWidth="1"/>
    <col min="10" max="10" width="7" hidden="1" customWidth="1"/>
    <col min="11" max="11" width="6.7109375" hidden="1" customWidth="1"/>
    <col min="12" max="12" width="7.28515625" hidden="1" customWidth="1"/>
    <col min="13" max="13" width="7" hidden="1" customWidth="1"/>
    <col min="14" max="14" width="6.5703125" hidden="1" customWidth="1"/>
    <col min="15" max="15" width="7" hidden="1" customWidth="1"/>
    <col min="16" max="16" width="7.140625" hidden="1" customWidth="1"/>
    <col min="17" max="17" width="6.85546875" hidden="1" customWidth="1"/>
    <col min="18" max="18" width="7.42578125" hidden="1" customWidth="1"/>
    <col min="19" max="19" width="6.7109375" hidden="1" customWidth="1"/>
    <col min="20" max="20" width="6.140625" hidden="1" customWidth="1"/>
    <col min="21" max="21" width="7.140625" hidden="1" customWidth="1"/>
    <col min="22" max="22" width="7" hidden="1" customWidth="1"/>
    <col min="23" max="23" width="6.7109375" hidden="1" customWidth="1"/>
    <col min="24" max="24" width="7.28515625" hidden="1" customWidth="1"/>
    <col min="25" max="25" width="7" hidden="1" customWidth="1"/>
    <col min="26" max="26" width="6.5703125" hidden="1" customWidth="1"/>
    <col min="27" max="27" width="7" hidden="1" customWidth="1"/>
    <col min="28" max="28" width="7.140625" hidden="1" customWidth="1"/>
    <col min="29" max="29" width="6.85546875" hidden="1" customWidth="1"/>
    <col min="30" max="30" width="7.42578125" hidden="1" customWidth="1"/>
    <col min="31" max="31" width="6.7109375" hidden="1" customWidth="1"/>
    <col min="32" max="32" width="6.140625" hidden="1" customWidth="1"/>
    <col min="33" max="33" width="7.140625" hidden="1" customWidth="1"/>
    <col min="34" max="34" width="7" hidden="1" customWidth="1"/>
    <col min="35" max="35" width="6.7109375" hidden="1" customWidth="1"/>
    <col min="36" max="36" width="7.28515625" hidden="1" customWidth="1"/>
    <col min="37" max="37" width="7" hidden="1" customWidth="1"/>
    <col min="38" max="38" width="6.5703125" hidden="1" customWidth="1"/>
    <col min="39" max="39" width="7" hidden="1" customWidth="1"/>
    <col min="40" max="40" width="7.140625" hidden="1" customWidth="1"/>
    <col min="41" max="41" width="6.85546875" hidden="1" customWidth="1"/>
    <col min="42" max="42" width="7.42578125" hidden="1" customWidth="1"/>
    <col min="43" max="43" width="6.7109375" hidden="1" customWidth="1"/>
    <col min="44" max="44" width="6.140625" hidden="1" customWidth="1"/>
    <col min="45" max="45" width="7.140625" hidden="1" customWidth="1"/>
    <col min="46" max="46" width="7" hidden="1" customWidth="1"/>
    <col min="47" max="47" width="6.7109375" hidden="1" customWidth="1"/>
    <col min="48" max="48" width="7.28515625" hidden="1" customWidth="1"/>
    <col min="49" max="49" width="7" hidden="1" customWidth="1"/>
    <col min="50" max="50" width="6.5703125" hidden="1" customWidth="1"/>
    <col min="51" max="51" width="7" hidden="1" customWidth="1"/>
    <col min="52" max="52" width="7.140625" hidden="1" customWidth="1"/>
    <col min="53" max="53" width="6.85546875" hidden="1" customWidth="1"/>
    <col min="54" max="54" width="7.42578125" hidden="1" customWidth="1"/>
    <col min="55" max="55" width="6.7109375" hidden="1" customWidth="1"/>
    <col min="56" max="56" width="6.140625" hidden="1" customWidth="1"/>
    <col min="57" max="57" width="7.140625" hidden="1" customWidth="1"/>
    <col min="58" max="58" width="7" hidden="1" customWidth="1"/>
    <col min="59" max="59" width="6.7109375" hidden="1" customWidth="1"/>
    <col min="60" max="60" width="7.28515625" bestFit="1" customWidth="1"/>
    <col min="61" max="61" width="7" bestFit="1" customWidth="1"/>
    <col min="62" max="62" width="6.5703125" bestFit="1" customWidth="1"/>
    <col min="63" max="63" width="7" bestFit="1" customWidth="1"/>
    <col min="64" max="64" width="7.140625" bestFit="1" customWidth="1"/>
    <col min="65" max="65" width="6.85546875" bestFit="1" customWidth="1"/>
    <col min="66" max="66" width="7.42578125" bestFit="1" customWidth="1"/>
    <col min="67" max="67" width="6.7109375" bestFit="1" customWidth="1"/>
    <col min="68" max="68" width="6.140625" bestFit="1" customWidth="1"/>
    <col min="69" max="69" width="7.140625" bestFit="1" customWidth="1"/>
    <col min="70" max="70" width="7" bestFit="1" customWidth="1"/>
    <col min="71" max="71" width="6.7109375" bestFit="1" customWidth="1"/>
    <col min="72" max="72" width="7.28515625" bestFit="1" customWidth="1"/>
    <col min="73" max="73" width="7" bestFit="1" customWidth="1"/>
    <col min="74" max="74" width="6.5703125" bestFit="1" customWidth="1"/>
    <col min="75" max="75" width="7" bestFit="1" customWidth="1"/>
    <col min="76" max="76" width="7.140625" bestFit="1" customWidth="1"/>
    <col min="77" max="77" width="6.85546875" bestFit="1" customWidth="1"/>
    <col min="78" max="78" width="7.42578125" bestFit="1" customWidth="1"/>
    <col min="79" max="79" width="6.7109375" bestFit="1" customWidth="1"/>
    <col min="80" max="80" width="6.140625" bestFit="1" customWidth="1"/>
    <col min="81" max="81" width="7.140625" bestFit="1" customWidth="1"/>
    <col min="82" max="82" width="7" bestFit="1" customWidth="1"/>
    <col min="83" max="83" width="6.7109375" bestFit="1" customWidth="1"/>
    <col min="84" max="84" width="7.28515625" bestFit="1" customWidth="1"/>
    <col min="85" max="85" width="7" bestFit="1" customWidth="1"/>
    <col min="86" max="86" width="6.5703125" bestFit="1" customWidth="1"/>
    <col min="87" max="87" width="7" bestFit="1" customWidth="1"/>
    <col min="88" max="88" width="7.140625" bestFit="1" customWidth="1"/>
    <col min="89" max="89" width="6.85546875" bestFit="1" customWidth="1"/>
    <col min="90" max="90" width="7.42578125" bestFit="1" customWidth="1"/>
    <col min="91" max="91" width="6.7109375" bestFit="1" customWidth="1"/>
    <col min="92" max="92" width="6.140625" bestFit="1" customWidth="1"/>
    <col min="93" max="93" width="7.140625" bestFit="1" customWidth="1"/>
    <col min="94" max="94" width="7" bestFit="1" customWidth="1"/>
    <col min="95" max="95" width="6.7109375" bestFit="1" customWidth="1"/>
    <col min="96" max="96" width="7.28515625" bestFit="1" customWidth="1"/>
    <col min="97" max="97" width="7" bestFit="1" customWidth="1"/>
    <col min="98" max="98" width="6.5703125" bestFit="1" customWidth="1"/>
    <col min="99" max="99" width="7" bestFit="1" customWidth="1"/>
    <col min="100" max="100" width="7.140625" bestFit="1" customWidth="1"/>
    <col min="101" max="101" width="6.85546875" bestFit="1" customWidth="1"/>
    <col min="102" max="102" width="7.42578125" bestFit="1" customWidth="1"/>
    <col min="103" max="103" width="6.7109375" bestFit="1" customWidth="1"/>
    <col min="104" max="104" width="6.140625" bestFit="1" customWidth="1"/>
    <col min="105" max="105" width="7.140625" bestFit="1" customWidth="1"/>
    <col min="106" max="106" width="7" bestFit="1" customWidth="1"/>
    <col min="107" max="107" width="6.7109375" bestFit="1" customWidth="1"/>
    <col min="108" max="108" width="7.28515625" bestFit="1" customWidth="1"/>
    <col min="109" max="109" width="7" bestFit="1" customWidth="1"/>
    <col min="110" max="110" width="6.5703125" bestFit="1" customWidth="1"/>
    <col min="111" max="111" width="7" bestFit="1" customWidth="1"/>
    <col min="112" max="112" width="7.140625" bestFit="1" customWidth="1"/>
    <col min="113" max="113" width="6.85546875" bestFit="1" customWidth="1"/>
    <col min="114" max="114" width="7.42578125" bestFit="1" customWidth="1"/>
    <col min="115" max="115" width="6.7109375" bestFit="1" customWidth="1"/>
    <col min="116" max="116" width="6.140625" bestFit="1" customWidth="1"/>
    <col min="117" max="117" width="7.140625" bestFit="1" customWidth="1"/>
    <col min="118" max="118" width="7" bestFit="1" customWidth="1"/>
    <col min="119" max="119" width="6.7109375" bestFit="1" customWidth="1"/>
    <col min="120" max="120" width="7.28515625" bestFit="1" customWidth="1"/>
    <col min="121" max="121" width="7" bestFit="1" customWidth="1"/>
    <col min="122" max="122" width="6.5703125" bestFit="1" customWidth="1"/>
    <col min="123" max="123" width="7" bestFit="1" customWidth="1"/>
    <col min="124" max="124" width="7.140625" bestFit="1" customWidth="1"/>
    <col min="125" max="125" width="6.85546875" bestFit="1" customWidth="1"/>
    <col min="126" max="126" width="7.42578125" bestFit="1" customWidth="1"/>
    <col min="127" max="127" width="6.7109375" bestFit="1" customWidth="1"/>
    <col min="128" max="128" width="6.140625" bestFit="1" customWidth="1"/>
    <col min="129" max="129" width="7.140625" bestFit="1" customWidth="1"/>
    <col min="130" max="130" width="7" bestFit="1" customWidth="1"/>
    <col min="131" max="131" width="6.7109375" bestFit="1" customWidth="1"/>
    <col min="132" max="132" width="7.28515625" bestFit="1" customWidth="1"/>
    <col min="133" max="133" width="7" bestFit="1" customWidth="1"/>
    <col min="134" max="134" width="6.5703125" bestFit="1" customWidth="1"/>
    <col min="135" max="135" width="7" bestFit="1" customWidth="1"/>
    <col min="136" max="136" width="7.140625" bestFit="1" customWidth="1"/>
    <col min="137" max="137" width="6.85546875" bestFit="1" customWidth="1"/>
    <col min="138" max="138" width="7.42578125" bestFit="1" customWidth="1"/>
    <col min="139" max="139" width="6.7109375" bestFit="1" customWidth="1"/>
    <col min="140" max="140" width="6.140625" bestFit="1" customWidth="1"/>
    <col min="141" max="141" width="7.140625" bestFit="1" customWidth="1"/>
    <col min="142" max="142" width="7" bestFit="1" customWidth="1"/>
    <col min="143" max="143" width="6.7109375" bestFit="1" customWidth="1"/>
    <col min="144" max="144" width="7.28515625" bestFit="1" customWidth="1"/>
    <col min="145" max="145" width="7" bestFit="1" customWidth="1"/>
    <col min="146" max="146" width="6.5703125" bestFit="1" customWidth="1"/>
  </cols>
  <sheetData>
    <row r="1" spans="1:146" ht="15.75" x14ac:dyDescent="0.25">
      <c r="A1" s="67" t="s">
        <v>314</v>
      </c>
    </row>
    <row r="2" spans="1:146" x14ac:dyDescent="0.25">
      <c r="A2" s="53" t="s">
        <v>315</v>
      </c>
    </row>
    <row r="3" spans="1:146" x14ac:dyDescent="0.25">
      <c r="A3" s="79"/>
    </row>
    <row r="4" spans="1:146" x14ac:dyDescent="0.25">
      <c r="B4" s="77">
        <v>37257</v>
      </c>
      <c r="C4" s="77">
        <v>37288</v>
      </c>
      <c r="D4" s="77">
        <v>37316</v>
      </c>
      <c r="E4" s="77">
        <v>37347</v>
      </c>
      <c r="F4" s="77">
        <v>37377</v>
      </c>
      <c r="G4" s="77">
        <v>37408</v>
      </c>
      <c r="H4" s="77">
        <v>37438</v>
      </c>
      <c r="I4" s="77">
        <v>37469</v>
      </c>
      <c r="J4" s="77">
        <v>37500</v>
      </c>
      <c r="K4" s="77">
        <v>37530</v>
      </c>
      <c r="L4" s="77">
        <v>37561</v>
      </c>
      <c r="M4" s="77">
        <v>37591</v>
      </c>
      <c r="N4" s="77">
        <v>37622</v>
      </c>
      <c r="O4" s="77">
        <v>37653</v>
      </c>
      <c r="P4" s="77">
        <v>37681</v>
      </c>
      <c r="Q4" s="77">
        <v>37712</v>
      </c>
      <c r="R4" s="77">
        <v>37742</v>
      </c>
      <c r="S4" s="77">
        <v>37773</v>
      </c>
      <c r="T4" s="77">
        <v>37803</v>
      </c>
      <c r="U4" s="77">
        <v>37834</v>
      </c>
      <c r="V4" s="77">
        <v>37865</v>
      </c>
      <c r="W4" s="77">
        <v>37895</v>
      </c>
      <c r="X4" s="77">
        <v>37926</v>
      </c>
      <c r="Y4" s="77">
        <v>37956</v>
      </c>
      <c r="Z4" s="77">
        <v>37987</v>
      </c>
      <c r="AA4" s="77">
        <v>38018</v>
      </c>
      <c r="AB4" s="77">
        <v>38047</v>
      </c>
      <c r="AC4" s="77">
        <v>38078</v>
      </c>
      <c r="AD4" s="77">
        <v>38108</v>
      </c>
      <c r="AE4" s="77">
        <v>38139</v>
      </c>
      <c r="AF4" s="77">
        <v>38169</v>
      </c>
      <c r="AG4" s="77">
        <v>38200</v>
      </c>
      <c r="AH4" s="77">
        <v>38231</v>
      </c>
      <c r="AI4" s="77">
        <v>38261</v>
      </c>
      <c r="AJ4" s="77">
        <v>38292</v>
      </c>
      <c r="AK4" s="77">
        <v>38322</v>
      </c>
      <c r="AL4" s="77">
        <v>38353</v>
      </c>
      <c r="AM4" s="77">
        <v>38384</v>
      </c>
      <c r="AN4" s="77">
        <v>38412</v>
      </c>
      <c r="AO4" s="77">
        <v>38443</v>
      </c>
      <c r="AP4" s="77">
        <v>38473</v>
      </c>
      <c r="AQ4" s="77">
        <v>38504</v>
      </c>
      <c r="AR4" s="77">
        <v>38534</v>
      </c>
      <c r="AS4" s="77">
        <v>38565</v>
      </c>
      <c r="AT4" s="77">
        <v>38596</v>
      </c>
      <c r="AU4" s="77">
        <v>38626</v>
      </c>
      <c r="AV4" s="77">
        <v>38657</v>
      </c>
      <c r="AW4" s="77">
        <v>38687</v>
      </c>
      <c r="AX4" s="77">
        <v>38718</v>
      </c>
      <c r="AY4" s="77">
        <v>38749</v>
      </c>
      <c r="AZ4" s="77">
        <v>38777</v>
      </c>
      <c r="BA4" s="77">
        <v>38808</v>
      </c>
      <c r="BB4" s="77">
        <v>38838</v>
      </c>
      <c r="BC4" s="77">
        <v>38869</v>
      </c>
      <c r="BD4" s="77">
        <v>38899</v>
      </c>
      <c r="BE4" s="77">
        <v>38930</v>
      </c>
      <c r="BF4" s="77">
        <v>38961</v>
      </c>
      <c r="BG4" s="77">
        <v>38991</v>
      </c>
      <c r="BH4" s="77">
        <v>39022</v>
      </c>
      <c r="BI4" s="77">
        <v>39052</v>
      </c>
      <c r="BJ4" s="77">
        <v>39083</v>
      </c>
      <c r="BK4" s="77">
        <v>39114</v>
      </c>
      <c r="BL4" s="77">
        <v>39142</v>
      </c>
      <c r="BM4" s="77">
        <v>39173</v>
      </c>
      <c r="BN4" s="77">
        <v>39203</v>
      </c>
      <c r="BO4" s="77">
        <v>39234</v>
      </c>
      <c r="BP4" s="77">
        <v>39264</v>
      </c>
      <c r="BQ4" s="77">
        <v>39295</v>
      </c>
      <c r="BR4" s="77">
        <v>39326</v>
      </c>
      <c r="BS4" s="77">
        <v>39356</v>
      </c>
      <c r="BT4" s="77">
        <v>39387</v>
      </c>
      <c r="BU4" s="77">
        <v>39417</v>
      </c>
      <c r="BV4" s="77">
        <v>39448</v>
      </c>
      <c r="BW4" s="77">
        <v>39479</v>
      </c>
      <c r="BX4" s="77">
        <v>39508</v>
      </c>
      <c r="BY4" s="77">
        <v>39539</v>
      </c>
      <c r="BZ4" s="77">
        <v>39569</v>
      </c>
      <c r="CA4" s="77">
        <v>39600</v>
      </c>
      <c r="CB4" s="77">
        <v>39630</v>
      </c>
      <c r="CC4" s="77">
        <v>39661</v>
      </c>
      <c r="CD4" s="77">
        <v>39692</v>
      </c>
      <c r="CE4" s="77">
        <v>39722</v>
      </c>
      <c r="CF4" s="77">
        <v>39753</v>
      </c>
      <c r="CG4" s="77">
        <v>39783</v>
      </c>
      <c r="CH4" s="77">
        <v>39814</v>
      </c>
      <c r="CI4" s="77">
        <v>39845</v>
      </c>
      <c r="CJ4" s="77">
        <v>39873</v>
      </c>
      <c r="CK4" s="77">
        <v>39904</v>
      </c>
      <c r="CL4" s="77">
        <v>39934</v>
      </c>
      <c r="CM4" s="77">
        <v>39965</v>
      </c>
      <c r="CN4" s="77">
        <v>39995</v>
      </c>
      <c r="CO4" s="77">
        <v>40026</v>
      </c>
      <c r="CP4" s="77">
        <v>40057</v>
      </c>
      <c r="CQ4" s="77">
        <v>40087</v>
      </c>
      <c r="CR4" s="77">
        <v>40118</v>
      </c>
      <c r="CS4" s="77">
        <v>40148</v>
      </c>
      <c r="CT4" s="77">
        <v>40179</v>
      </c>
      <c r="CU4" s="77">
        <v>40210</v>
      </c>
      <c r="CV4" s="77">
        <v>40238</v>
      </c>
      <c r="CW4" s="77">
        <v>40269</v>
      </c>
      <c r="CX4" s="77">
        <v>40299</v>
      </c>
      <c r="CY4" s="77">
        <v>40330</v>
      </c>
      <c r="CZ4" s="77">
        <v>40360</v>
      </c>
      <c r="DA4" s="77">
        <v>40391</v>
      </c>
      <c r="DB4" s="77">
        <v>40422</v>
      </c>
      <c r="DC4" s="77">
        <v>40452</v>
      </c>
      <c r="DD4" s="77">
        <v>40483</v>
      </c>
      <c r="DE4" s="77">
        <v>40513</v>
      </c>
      <c r="DF4" s="77">
        <v>40544</v>
      </c>
      <c r="DG4" s="77">
        <v>40575</v>
      </c>
      <c r="DH4" s="77">
        <v>40603</v>
      </c>
      <c r="DI4" s="77">
        <v>40634</v>
      </c>
      <c r="DJ4" s="77">
        <v>40664</v>
      </c>
      <c r="DK4" s="77">
        <v>40695</v>
      </c>
      <c r="DL4" s="77">
        <v>40725</v>
      </c>
      <c r="DM4" s="77">
        <v>40756</v>
      </c>
      <c r="DN4" s="77">
        <v>40787</v>
      </c>
      <c r="DO4" s="77">
        <v>40817</v>
      </c>
      <c r="DP4" s="77">
        <v>40848</v>
      </c>
      <c r="DQ4" s="77">
        <v>40878</v>
      </c>
      <c r="DR4" s="77">
        <v>40909</v>
      </c>
      <c r="DS4" s="77">
        <v>40940</v>
      </c>
      <c r="DT4" s="77">
        <v>40969</v>
      </c>
      <c r="DU4" s="77">
        <v>41000</v>
      </c>
      <c r="DV4" s="77">
        <v>41030</v>
      </c>
      <c r="DW4" s="77">
        <v>41061</v>
      </c>
      <c r="DX4" s="77">
        <v>41091</v>
      </c>
      <c r="DY4" s="77">
        <v>41122</v>
      </c>
      <c r="DZ4" s="77">
        <v>41153</v>
      </c>
      <c r="EA4" s="77">
        <v>41183</v>
      </c>
      <c r="EB4" s="77">
        <v>41214</v>
      </c>
      <c r="EC4" s="77">
        <v>41244</v>
      </c>
      <c r="ED4" s="77">
        <v>41275</v>
      </c>
      <c r="EE4" s="77">
        <v>41306</v>
      </c>
      <c r="EF4" s="77">
        <v>41334</v>
      </c>
      <c r="EG4" s="77">
        <v>41365</v>
      </c>
      <c r="EH4" s="77">
        <v>41395</v>
      </c>
      <c r="EI4" s="77">
        <v>41426</v>
      </c>
      <c r="EJ4" s="77">
        <v>41456</v>
      </c>
      <c r="EK4" s="77">
        <v>41487</v>
      </c>
      <c r="EL4" s="77">
        <v>41518</v>
      </c>
      <c r="EM4" s="77">
        <v>41548</v>
      </c>
      <c r="EN4" s="77">
        <v>41579</v>
      </c>
      <c r="EO4" s="77">
        <v>41609</v>
      </c>
      <c r="EP4" s="77">
        <v>41640</v>
      </c>
    </row>
    <row r="5" spans="1:146" x14ac:dyDescent="0.25">
      <c r="A5" t="s">
        <v>181</v>
      </c>
      <c r="B5">
        <v>20</v>
      </c>
      <c r="C5">
        <v>20</v>
      </c>
      <c r="D5">
        <v>20</v>
      </c>
      <c r="E5">
        <v>20</v>
      </c>
      <c r="F5">
        <v>20</v>
      </c>
      <c r="G5">
        <v>20</v>
      </c>
      <c r="H5">
        <v>20</v>
      </c>
      <c r="I5">
        <v>20</v>
      </c>
      <c r="J5">
        <v>20</v>
      </c>
      <c r="K5">
        <v>20</v>
      </c>
      <c r="L5">
        <v>20</v>
      </c>
      <c r="M5">
        <v>20</v>
      </c>
      <c r="N5">
        <v>20</v>
      </c>
      <c r="O5">
        <v>20</v>
      </c>
      <c r="P5">
        <v>20</v>
      </c>
      <c r="Q5">
        <v>20</v>
      </c>
      <c r="R5">
        <v>20</v>
      </c>
      <c r="S5">
        <v>20</v>
      </c>
      <c r="T5">
        <v>20</v>
      </c>
      <c r="U5">
        <v>20</v>
      </c>
      <c r="V5">
        <v>20</v>
      </c>
      <c r="W5">
        <v>20</v>
      </c>
      <c r="X5">
        <v>20</v>
      </c>
      <c r="Y5">
        <v>20</v>
      </c>
      <c r="Z5">
        <v>20</v>
      </c>
      <c r="AA5">
        <v>20</v>
      </c>
      <c r="AB5">
        <v>20</v>
      </c>
      <c r="AC5">
        <v>20</v>
      </c>
      <c r="AD5">
        <v>20</v>
      </c>
      <c r="AE5">
        <v>20</v>
      </c>
      <c r="AF5">
        <v>20</v>
      </c>
      <c r="AG5">
        <v>20</v>
      </c>
      <c r="AH5">
        <v>20</v>
      </c>
      <c r="AI5">
        <v>20</v>
      </c>
      <c r="AJ5">
        <v>20</v>
      </c>
      <c r="AK5">
        <v>20</v>
      </c>
      <c r="AL5">
        <v>20</v>
      </c>
      <c r="AM5">
        <v>20</v>
      </c>
      <c r="AN5">
        <v>20</v>
      </c>
      <c r="AO5">
        <v>20</v>
      </c>
      <c r="AP5">
        <v>20</v>
      </c>
      <c r="AQ5">
        <v>20</v>
      </c>
      <c r="AR5">
        <v>20</v>
      </c>
      <c r="AS5">
        <v>20</v>
      </c>
      <c r="AT5">
        <v>20</v>
      </c>
      <c r="AU5">
        <v>20</v>
      </c>
      <c r="AV5">
        <v>20</v>
      </c>
      <c r="AW5">
        <v>20</v>
      </c>
      <c r="AX5">
        <v>20</v>
      </c>
      <c r="AY5">
        <v>20</v>
      </c>
      <c r="AZ5">
        <v>20</v>
      </c>
      <c r="BA5">
        <v>20</v>
      </c>
      <c r="BB5">
        <v>20</v>
      </c>
      <c r="BC5">
        <v>20</v>
      </c>
      <c r="BD5">
        <v>20</v>
      </c>
      <c r="BE5">
        <v>20</v>
      </c>
      <c r="BF5">
        <v>20</v>
      </c>
      <c r="BG5">
        <v>20</v>
      </c>
      <c r="BH5">
        <v>20</v>
      </c>
      <c r="BI5">
        <v>20</v>
      </c>
      <c r="BJ5">
        <v>20</v>
      </c>
      <c r="BK5">
        <v>20</v>
      </c>
      <c r="BL5">
        <v>20</v>
      </c>
      <c r="BM5">
        <v>20</v>
      </c>
      <c r="BN5">
        <v>20</v>
      </c>
      <c r="BO5">
        <v>20</v>
      </c>
      <c r="BP5">
        <v>20</v>
      </c>
      <c r="BQ5">
        <v>20</v>
      </c>
      <c r="BR5">
        <v>20</v>
      </c>
      <c r="BS5">
        <v>20</v>
      </c>
      <c r="BT5">
        <v>20</v>
      </c>
      <c r="BU5">
        <v>20</v>
      </c>
      <c r="BV5">
        <v>20</v>
      </c>
      <c r="BW5">
        <v>20</v>
      </c>
      <c r="BX5">
        <v>20</v>
      </c>
      <c r="BY5">
        <v>20</v>
      </c>
      <c r="BZ5">
        <v>20</v>
      </c>
      <c r="CA5">
        <v>20</v>
      </c>
      <c r="CB5">
        <v>20</v>
      </c>
      <c r="CC5">
        <v>20</v>
      </c>
      <c r="CD5">
        <v>20</v>
      </c>
      <c r="CE5">
        <v>20</v>
      </c>
      <c r="CF5">
        <v>20</v>
      </c>
      <c r="CG5">
        <v>20</v>
      </c>
      <c r="CH5">
        <v>20</v>
      </c>
      <c r="CI5">
        <v>20</v>
      </c>
      <c r="CJ5">
        <v>20</v>
      </c>
      <c r="CK5">
        <v>20</v>
      </c>
      <c r="CL5">
        <v>20</v>
      </c>
      <c r="CM5">
        <v>20</v>
      </c>
      <c r="CN5">
        <v>20</v>
      </c>
      <c r="CO5">
        <v>20</v>
      </c>
      <c r="CP5">
        <v>20</v>
      </c>
      <c r="CQ5">
        <v>20</v>
      </c>
      <c r="CR5">
        <v>20</v>
      </c>
      <c r="CS5">
        <v>20</v>
      </c>
      <c r="CT5">
        <v>20</v>
      </c>
      <c r="CU5">
        <v>20</v>
      </c>
      <c r="CV5">
        <v>20</v>
      </c>
      <c r="CW5">
        <v>20</v>
      </c>
      <c r="CX5">
        <v>20</v>
      </c>
      <c r="CY5">
        <v>20</v>
      </c>
      <c r="CZ5">
        <v>20</v>
      </c>
      <c r="DA5">
        <v>20</v>
      </c>
      <c r="DB5">
        <v>20</v>
      </c>
      <c r="DC5">
        <v>20</v>
      </c>
      <c r="DD5">
        <v>20</v>
      </c>
      <c r="DE5">
        <v>20</v>
      </c>
      <c r="DF5">
        <v>20</v>
      </c>
      <c r="DG5">
        <v>20</v>
      </c>
      <c r="DH5">
        <v>20</v>
      </c>
      <c r="DI5">
        <v>20</v>
      </c>
      <c r="DJ5">
        <v>20</v>
      </c>
      <c r="DK5">
        <v>20</v>
      </c>
      <c r="DL5">
        <v>20</v>
      </c>
      <c r="DM5">
        <v>20</v>
      </c>
      <c r="DN5">
        <v>20</v>
      </c>
      <c r="DO5">
        <v>20</v>
      </c>
      <c r="DP5">
        <v>20</v>
      </c>
      <c r="DQ5">
        <v>20</v>
      </c>
      <c r="DR5">
        <v>20</v>
      </c>
      <c r="DS5">
        <v>20</v>
      </c>
      <c r="DT5">
        <v>20</v>
      </c>
      <c r="DU5">
        <v>20</v>
      </c>
      <c r="DV5">
        <v>20</v>
      </c>
      <c r="DW5">
        <v>20</v>
      </c>
      <c r="DX5">
        <v>20</v>
      </c>
      <c r="DY5">
        <v>20</v>
      </c>
      <c r="DZ5">
        <v>20</v>
      </c>
      <c r="EA5">
        <v>20</v>
      </c>
      <c r="EB5">
        <v>20</v>
      </c>
      <c r="EC5">
        <v>20</v>
      </c>
      <c r="ED5">
        <v>20</v>
      </c>
      <c r="EE5">
        <v>20</v>
      </c>
      <c r="EF5">
        <v>20</v>
      </c>
      <c r="EG5">
        <v>20</v>
      </c>
      <c r="EH5">
        <v>20</v>
      </c>
      <c r="EI5">
        <v>20</v>
      </c>
      <c r="EJ5">
        <v>20</v>
      </c>
      <c r="EK5">
        <v>20</v>
      </c>
      <c r="EL5">
        <v>20</v>
      </c>
      <c r="EM5">
        <v>20</v>
      </c>
      <c r="EN5">
        <v>20</v>
      </c>
      <c r="EO5">
        <v>20</v>
      </c>
      <c r="EP5">
        <v>20</v>
      </c>
    </row>
    <row r="6" spans="1:146" x14ac:dyDescent="0.25">
      <c r="A6" t="s">
        <v>182</v>
      </c>
      <c r="B6">
        <v>21</v>
      </c>
      <c r="C6">
        <v>21</v>
      </c>
      <c r="D6">
        <v>21</v>
      </c>
      <c r="E6">
        <v>21</v>
      </c>
      <c r="F6">
        <v>21</v>
      </c>
      <c r="G6">
        <v>21</v>
      </c>
      <c r="H6">
        <v>21</v>
      </c>
      <c r="I6">
        <v>21</v>
      </c>
      <c r="J6">
        <v>21</v>
      </c>
      <c r="K6">
        <v>21</v>
      </c>
      <c r="L6">
        <v>21</v>
      </c>
      <c r="M6">
        <v>21</v>
      </c>
      <c r="N6">
        <v>21</v>
      </c>
      <c r="O6">
        <v>21</v>
      </c>
      <c r="P6">
        <v>21</v>
      </c>
      <c r="Q6">
        <v>21</v>
      </c>
      <c r="R6">
        <v>21</v>
      </c>
      <c r="S6">
        <v>21</v>
      </c>
      <c r="T6">
        <v>21</v>
      </c>
      <c r="U6">
        <v>21</v>
      </c>
      <c r="V6">
        <v>21</v>
      </c>
      <c r="W6">
        <v>21</v>
      </c>
      <c r="X6">
        <v>21</v>
      </c>
      <c r="Y6">
        <v>21</v>
      </c>
      <c r="Z6">
        <v>21</v>
      </c>
      <c r="AA6">
        <v>21</v>
      </c>
      <c r="AB6">
        <v>21</v>
      </c>
      <c r="AC6">
        <v>21</v>
      </c>
      <c r="AD6">
        <v>21</v>
      </c>
      <c r="AE6">
        <v>21</v>
      </c>
      <c r="AF6">
        <v>21</v>
      </c>
      <c r="AG6">
        <v>21</v>
      </c>
      <c r="AH6">
        <v>21</v>
      </c>
      <c r="AI6">
        <v>21</v>
      </c>
      <c r="AJ6">
        <v>21</v>
      </c>
      <c r="AK6">
        <v>21</v>
      </c>
      <c r="AL6">
        <v>21</v>
      </c>
      <c r="AM6">
        <v>21</v>
      </c>
      <c r="AN6">
        <v>21</v>
      </c>
      <c r="AO6">
        <v>21</v>
      </c>
      <c r="AP6">
        <v>21</v>
      </c>
      <c r="AQ6">
        <v>21</v>
      </c>
      <c r="AR6">
        <v>21</v>
      </c>
      <c r="AS6">
        <v>21</v>
      </c>
      <c r="AT6">
        <v>21</v>
      </c>
      <c r="AU6">
        <v>21</v>
      </c>
      <c r="AV6">
        <v>21</v>
      </c>
      <c r="AW6">
        <v>21</v>
      </c>
      <c r="AX6">
        <v>21</v>
      </c>
      <c r="AY6">
        <v>21</v>
      </c>
      <c r="AZ6">
        <v>21</v>
      </c>
      <c r="BA6">
        <v>21</v>
      </c>
      <c r="BB6">
        <v>21</v>
      </c>
      <c r="BC6">
        <v>21</v>
      </c>
      <c r="BD6">
        <v>21</v>
      </c>
      <c r="BE6">
        <v>21</v>
      </c>
      <c r="BF6">
        <v>21</v>
      </c>
      <c r="BG6">
        <v>21</v>
      </c>
      <c r="BH6">
        <v>21</v>
      </c>
      <c r="BI6">
        <v>21</v>
      </c>
      <c r="BJ6">
        <v>21</v>
      </c>
      <c r="BK6">
        <v>21</v>
      </c>
      <c r="BL6">
        <v>21</v>
      </c>
      <c r="BM6">
        <v>21</v>
      </c>
      <c r="BN6">
        <v>21</v>
      </c>
      <c r="BO6">
        <v>21</v>
      </c>
      <c r="BP6">
        <v>21</v>
      </c>
      <c r="BQ6">
        <v>21</v>
      </c>
      <c r="BR6">
        <v>21</v>
      </c>
      <c r="BS6">
        <v>21</v>
      </c>
      <c r="BT6">
        <v>21</v>
      </c>
      <c r="BU6">
        <v>21</v>
      </c>
      <c r="BV6">
        <v>21</v>
      </c>
      <c r="BW6">
        <v>21</v>
      </c>
      <c r="BX6">
        <v>21</v>
      </c>
      <c r="BY6">
        <v>21</v>
      </c>
      <c r="BZ6">
        <v>21</v>
      </c>
      <c r="CA6">
        <v>21</v>
      </c>
      <c r="CB6">
        <v>21</v>
      </c>
      <c r="CC6">
        <v>21</v>
      </c>
      <c r="CD6">
        <v>21</v>
      </c>
      <c r="CE6">
        <v>21</v>
      </c>
      <c r="CF6">
        <v>21</v>
      </c>
      <c r="CG6">
        <v>21</v>
      </c>
      <c r="CH6">
        <v>21</v>
      </c>
      <c r="CI6">
        <v>21</v>
      </c>
      <c r="CJ6">
        <v>21</v>
      </c>
      <c r="CK6">
        <v>21</v>
      </c>
      <c r="CL6">
        <v>21</v>
      </c>
      <c r="CM6">
        <v>21</v>
      </c>
      <c r="CN6">
        <v>21</v>
      </c>
      <c r="CO6">
        <v>21</v>
      </c>
      <c r="CP6">
        <v>21</v>
      </c>
      <c r="CQ6">
        <v>21</v>
      </c>
      <c r="CR6">
        <v>21</v>
      </c>
      <c r="CS6">
        <v>21</v>
      </c>
      <c r="CT6">
        <v>21</v>
      </c>
      <c r="CU6">
        <v>21</v>
      </c>
      <c r="CV6">
        <v>21</v>
      </c>
      <c r="CW6">
        <v>21</v>
      </c>
      <c r="CX6">
        <v>21</v>
      </c>
      <c r="CY6">
        <v>21</v>
      </c>
      <c r="CZ6">
        <v>21</v>
      </c>
      <c r="DA6">
        <v>21</v>
      </c>
      <c r="DB6">
        <v>21</v>
      </c>
      <c r="DC6">
        <v>21</v>
      </c>
      <c r="DD6">
        <v>21</v>
      </c>
      <c r="DE6">
        <v>21</v>
      </c>
      <c r="DF6">
        <v>21</v>
      </c>
      <c r="DG6">
        <v>21</v>
      </c>
      <c r="DH6">
        <v>21</v>
      </c>
      <c r="DI6">
        <v>21</v>
      </c>
      <c r="DJ6">
        <v>21</v>
      </c>
      <c r="DK6">
        <v>21</v>
      </c>
      <c r="DL6">
        <v>21</v>
      </c>
      <c r="DM6">
        <v>21</v>
      </c>
      <c r="DN6">
        <v>21</v>
      </c>
      <c r="DO6">
        <v>21</v>
      </c>
      <c r="DP6">
        <v>21</v>
      </c>
      <c r="DQ6">
        <v>21</v>
      </c>
      <c r="DR6">
        <v>21</v>
      </c>
      <c r="DS6">
        <v>21</v>
      </c>
      <c r="DT6">
        <v>21</v>
      </c>
      <c r="DU6">
        <v>21</v>
      </c>
      <c r="DV6">
        <v>21</v>
      </c>
      <c r="DW6">
        <v>21</v>
      </c>
      <c r="DX6">
        <v>21</v>
      </c>
      <c r="DY6">
        <v>21</v>
      </c>
      <c r="DZ6">
        <v>21</v>
      </c>
      <c r="EA6">
        <v>21</v>
      </c>
      <c r="EB6">
        <v>21</v>
      </c>
      <c r="EC6">
        <v>21</v>
      </c>
      <c r="ED6">
        <v>21</v>
      </c>
      <c r="EE6">
        <v>21</v>
      </c>
      <c r="EF6">
        <v>21</v>
      </c>
      <c r="EG6">
        <v>21</v>
      </c>
      <c r="EH6">
        <v>21</v>
      </c>
      <c r="EI6">
        <v>21</v>
      </c>
      <c r="EJ6">
        <v>21</v>
      </c>
      <c r="EK6">
        <v>21</v>
      </c>
      <c r="EL6">
        <v>21</v>
      </c>
      <c r="EM6">
        <v>21</v>
      </c>
      <c r="EN6">
        <v>21</v>
      </c>
      <c r="EO6">
        <v>21</v>
      </c>
      <c r="EP6">
        <v>21</v>
      </c>
    </row>
    <row r="7" spans="1:146" x14ac:dyDescent="0.25">
      <c r="A7" t="s">
        <v>183</v>
      </c>
      <c r="B7">
        <v>20</v>
      </c>
      <c r="C7">
        <v>20</v>
      </c>
      <c r="D7">
        <v>20</v>
      </c>
      <c r="E7">
        <v>20</v>
      </c>
      <c r="F7">
        <v>20</v>
      </c>
      <c r="G7">
        <v>20</v>
      </c>
      <c r="H7">
        <v>20</v>
      </c>
      <c r="I7">
        <v>20</v>
      </c>
      <c r="J7">
        <v>20</v>
      </c>
      <c r="K7">
        <v>20</v>
      </c>
      <c r="L7">
        <v>20</v>
      </c>
      <c r="M7">
        <v>20</v>
      </c>
      <c r="N7">
        <v>20</v>
      </c>
      <c r="O7">
        <v>20</v>
      </c>
      <c r="P7">
        <v>20</v>
      </c>
      <c r="Q7">
        <v>20</v>
      </c>
      <c r="R7">
        <v>20</v>
      </c>
      <c r="S7">
        <v>20</v>
      </c>
      <c r="T7">
        <v>20</v>
      </c>
      <c r="U7">
        <v>20</v>
      </c>
      <c r="V7">
        <v>20</v>
      </c>
      <c r="W7">
        <v>20</v>
      </c>
      <c r="X7">
        <v>20</v>
      </c>
      <c r="Y7">
        <v>20</v>
      </c>
      <c r="Z7">
        <v>20</v>
      </c>
      <c r="AA7">
        <v>20</v>
      </c>
      <c r="AB7">
        <v>20</v>
      </c>
      <c r="AC7">
        <v>20</v>
      </c>
      <c r="AD7">
        <v>20</v>
      </c>
      <c r="AE7">
        <v>20</v>
      </c>
      <c r="AF7">
        <v>20</v>
      </c>
      <c r="AG7">
        <v>20</v>
      </c>
      <c r="AH7">
        <v>20</v>
      </c>
      <c r="AI7">
        <v>20</v>
      </c>
      <c r="AJ7">
        <v>20</v>
      </c>
      <c r="AK7">
        <v>20</v>
      </c>
      <c r="AL7">
        <v>20</v>
      </c>
      <c r="AM7">
        <v>20</v>
      </c>
      <c r="AN7">
        <v>20</v>
      </c>
      <c r="AO7">
        <v>20</v>
      </c>
      <c r="AP7">
        <v>20</v>
      </c>
      <c r="AQ7">
        <v>20</v>
      </c>
      <c r="AR7">
        <v>20</v>
      </c>
      <c r="AS7">
        <v>20</v>
      </c>
      <c r="AT7">
        <v>20</v>
      </c>
      <c r="AU7">
        <v>20</v>
      </c>
      <c r="AV7">
        <v>20</v>
      </c>
      <c r="AW7">
        <v>20</v>
      </c>
      <c r="AX7">
        <v>20</v>
      </c>
      <c r="AY7">
        <v>20</v>
      </c>
      <c r="AZ7">
        <v>20</v>
      </c>
      <c r="BA7">
        <v>20</v>
      </c>
      <c r="BB7">
        <v>20</v>
      </c>
      <c r="BC7">
        <v>20</v>
      </c>
      <c r="BD7">
        <v>20</v>
      </c>
      <c r="BE7">
        <v>20</v>
      </c>
      <c r="BF7">
        <v>20</v>
      </c>
      <c r="BG7">
        <v>20</v>
      </c>
      <c r="BH7">
        <v>20</v>
      </c>
      <c r="BI7">
        <v>20</v>
      </c>
      <c r="BJ7">
        <v>20</v>
      </c>
      <c r="BK7">
        <v>20</v>
      </c>
      <c r="BL7">
        <v>20</v>
      </c>
      <c r="BM7">
        <v>20</v>
      </c>
      <c r="BN7">
        <v>20</v>
      </c>
      <c r="BO7">
        <v>20</v>
      </c>
      <c r="BP7">
        <v>20</v>
      </c>
      <c r="BQ7">
        <v>20</v>
      </c>
      <c r="BR7">
        <v>20</v>
      </c>
      <c r="BS7">
        <v>20</v>
      </c>
      <c r="BT7">
        <v>20</v>
      </c>
      <c r="BU7">
        <v>20</v>
      </c>
      <c r="BV7">
        <v>20</v>
      </c>
      <c r="BW7">
        <v>20</v>
      </c>
      <c r="BX7">
        <v>20</v>
      </c>
      <c r="BY7">
        <v>20</v>
      </c>
      <c r="BZ7">
        <v>20</v>
      </c>
      <c r="CA7">
        <v>20</v>
      </c>
      <c r="CB7">
        <v>20</v>
      </c>
      <c r="CC7">
        <v>20</v>
      </c>
      <c r="CD7">
        <v>20</v>
      </c>
      <c r="CE7">
        <v>20</v>
      </c>
      <c r="CF7">
        <v>20</v>
      </c>
      <c r="CG7">
        <v>20</v>
      </c>
      <c r="CH7">
        <v>20</v>
      </c>
      <c r="CI7">
        <v>20</v>
      </c>
      <c r="CJ7">
        <v>20</v>
      </c>
      <c r="CK7">
        <v>20</v>
      </c>
      <c r="CL7">
        <v>20</v>
      </c>
      <c r="CM7">
        <v>20</v>
      </c>
      <c r="CN7">
        <v>20</v>
      </c>
      <c r="CO7">
        <v>20</v>
      </c>
      <c r="CP7">
        <v>20</v>
      </c>
      <c r="CQ7">
        <v>20</v>
      </c>
      <c r="CR7">
        <v>20</v>
      </c>
      <c r="CS7">
        <v>20</v>
      </c>
      <c r="CT7">
        <v>20</v>
      </c>
      <c r="CU7">
        <v>20</v>
      </c>
      <c r="CV7">
        <v>20</v>
      </c>
      <c r="CW7">
        <v>20</v>
      </c>
      <c r="CX7">
        <v>20</v>
      </c>
      <c r="CY7">
        <v>20</v>
      </c>
      <c r="CZ7">
        <v>20</v>
      </c>
      <c r="DA7">
        <v>20</v>
      </c>
      <c r="DB7">
        <v>20</v>
      </c>
      <c r="DC7">
        <v>20</v>
      </c>
      <c r="DD7">
        <v>20</v>
      </c>
      <c r="DE7">
        <v>20</v>
      </c>
      <c r="DF7">
        <v>20</v>
      </c>
      <c r="DG7">
        <v>20</v>
      </c>
      <c r="DH7">
        <v>20</v>
      </c>
      <c r="DI7">
        <v>20</v>
      </c>
      <c r="DJ7">
        <v>20</v>
      </c>
      <c r="DK7">
        <v>20</v>
      </c>
      <c r="DL7">
        <v>20</v>
      </c>
      <c r="DM7">
        <v>20</v>
      </c>
      <c r="DN7">
        <v>20</v>
      </c>
      <c r="DO7">
        <v>20</v>
      </c>
      <c r="DP7">
        <v>20</v>
      </c>
      <c r="DQ7">
        <v>20</v>
      </c>
      <c r="DR7">
        <v>20</v>
      </c>
      <c r="DS7">
        <v>20</v>
      </c>
      <c r="DT7">
        <v>20</v>
      </c>
      <c r="DU7">
        <v>20</v>
      </c>
      <c r="DV7">
        <v>20</v>
      </c>
      <c r="DW7">
        <v>20</v>
      </c>
      <c r="DX7">
        <v>20</v>
      </c>
      <c r="DY7">
        <v>20</v>
      </c>
      <c r="DZ7">
        <v>20</v>
      </c>
      <c r="EA7">
        <v>20</v>
      </c>
      <c r="EB7">
        <v>20</v>
      </c>
      <c r="EC7">
        <v>20</v>
      </c>
      <c r="ED7">
        <v>20</v>
      </c>
      <c r="EE7">
        <v>20</v>
      </c>
      <c r="EF7">
        <v>20</v>
      </c>
      <c r="EG7">
        <v>20</v>
      </c>
      <c r="EH7">
        <v>20</v>
      </c>
      <c r="EI7">
        <v>20</v>
      </c>
      <c r="EJ7">
        <v>20</v>
      </c>
      <c r="EK7">
        <v>20</v>
      </c>
      <c r="EL7">
        <v>20</v>
      </c>
      <c r="EM7">
        <v>20</v>
      </c>
      <c r="EN7">
        <v>20</v>
      </c>
      <c r="EO7">
        <v>20</v>
      </c>
      <c r="EP7">
        <v>20</v>
      </c>
    </row>
    <row r="8" spans="1:146" x14ac:dyDescent="0.25">
      <c r="A8" t="s">
        <v>185</v>
      </c>
      <c r="B8">
        <v>10</v>
      </c>
      <c r="C8">
        <v>10</v>
      </c>
      <c r="D8">
        <v>10</v>
      </c>
      <c r="E8">
        <v>10</v>
      </c>
      <c r="F8">
        <v>10</v>
      </c>
      <c r="G8">
        <v>10</v>
      </c>
      <c r="H8">
        <v>13</v>
      </c>
      <c r="I8">
        <v>13</v>
      </c>
      <c r="J8">
        <v>13</v>
      </c>
      <c r="K8">
        <v>13</v>
      </c>
      <c r="L8">
        <v>13</v>
      </c>
      <c r="M8">
        <v>13</v>
      </c>
      <c r="N8">
        <v>15</v>
      </c>
      <c r="O8">
        <v>15</v>
      </c>
      <c r="P8">
        <v>15</v>
      </c>
      <c r="Q8">
        <v>15</v>
      </c>
      <c r="R8">
        <v>15</v>
      </c>
      <c r="S8">
        <v>15</v>
      </c>
      <c r="T8">
        <v>15</v>
      </c>
      <c r="U8">
        <v>15</v>
      </c>
      <c r="V8">
        <v>15</v>
      </c>
      <c r="W8">
        <v>15</v>
      </c>
      <c r="X8">
        <v>15</v>
      </c>
      <c r="Y8">
        <v>15</v>
      </c>
      <c r="Z8">
        <v>15</v>
      </c>
      <c r="AA8">
        <v>15</v>
      </c>
      <c r="AB8">
        <v>15</v>
      </c>
      <c r="AC8">
        <v>15</v>
      </c>
      <c r="AD8">
        <v>15</v>
      </c>
      <c r="AE8">
        <v>15</v>
      </c>
      <c r="AF8">
        <v>15</v>
      </c>
      <c r="AG8">
        <v>15</v>
      </c>
      <c r="AH8">
        <v>15</v>
      </c>
      <c r="AI8">
        <v>15</v>
      </c>
      <c r="AJ8">
        <v>15</v>
      </c>
      <c r="AK8">
        <v>15</v>
      </c>
      <c r="AL8">
        <v>15</v>
      </c>
      <c r="AM8">
        <v>15</v>
      </c>
      <c r="AN8">
        <v>15</v>
      </c>
      <c r="AO8">
        <v>15</v>
      </c>
      <c r="AP8">
        <v>15</v>
      </c>
      <c r="AQ8">
        <v>15</v>
      </c>
      <c r="AR8">
        <v>15</v>
      </c>
      <c r="AS8">
        <v>15</v>
      </c>
      <c r="AT8">
        <v>15</v>
      </c>
      <c r="AU8">
        <v>15</v>
      </c>
      <c r="AV8">
        <v>15</v>
      </c>
      <c r="AW8">
        <v>15</v>
      </c>
      <c r="AX8">
        <v>15</v>
      </c>
      <c r="AY8">
        <v>15</v>
      </c>
      <c r="AZ8">
        <v>15</v>
      </c>
      <c r="BA8">
        <v>15</v>
      </c>
      <c r="BB8">
        <v>15</v>
      </c>
      <c r="BC8">
        <v>15</v>
      </c>
      <c r="BD8">
        <v>15</v>
      </c>
      <c r="BE8">
        <v>15</v>
      </c>
      <c r="BF8">
        <v>15</v>
      </c>
      <c r="BG8">
        <v>15</v>
      </c>
      <c r="BH8">
        <v>15</v>
      </c>
      <c r="BI8">
        <v>15</v>
      </c>
      <c r="BJ8">
        <v>15</v>
      </c>
      <c r="BK8">
        <v>15</v>
      </c>
      <c r="BL8">
        <v>15</v>
      </c>
      <c r="BM8">
        <v>15</v>
      </c>
      <c r="BN8">
        <v>15</v>
      </c>
      <c r="BO8">
        <v>15</v>
      </c>
      <c r="BP8">
        <v>15</v>
      </c>
      <c r="BQ8">
        <v>15</v>
      </c>
      <c r="BR8">
        <v>15</v>
      </c>
      <c r="BS8">
        <v>15</v>
      </c>
      <c r="BT8">
        <v>15</v>
      </c>
      <c r="BU8">
        <v>15</v>
      </c>
      <c r="BV8">
        <v>15</v>
      </c>
      <c r="BW8">
        <v>15</v>
      </c>
      <c r="BX8">
        <v>15</v>
      </c>
      <c r="BY8">
        <v>15</v>
      </c>
      <c r="BZ8">
        <v>15</v>
      </c>
      <c r="CA8">
        <v>15</v>
      </c>
      <c r="CB8">
        <v>15</v>
      </c>
      <c r="CC8">
        <v>15</v>
      </c>
      <c r="CD8">
        <v>15</v>
      </c>
      <c r="CE8">
        <v>15</v>
      </c>
      <c r="CF8">
        <v>15</v>
      </c>
      <c r="CG8">
        <v>15</v>
      </c>
      <c r="CH8">
        <v>15</v>
      </c>
      <c r="CI8">
        <v>15</v>
      </c>
      <c r="CJ8">
        <v>15</v>
      </c>
      <c r="CK8">
        <v>15</v>
      </c>
      <c r="CL8">
        <v>15</v>
      </c>
      <c r="CM8">
        <v>15</v>
      </c>
      <c r="CN8">
        <v>15</v>
      </c>
      <c r="CO8">
        <v>15</v>
      </c>
      <c r="CP8">
        <v>15</v>
      </c>
      <c r="CQ8">
        <v>15</v>
      </c>
      <c r="CR8">
        <v>15</v>
      </c>
      <c r="CS8">
        <v>15</v>
      </c>
      <c r="CT8">
        <v>15</v>
      </c>
      <c r="CU8">
        <v>15</v>
      </c>
      <c r="CV8">
        <v>15</v>
      </c>
      <c r="CW8">
        <v>15</v>
      </c>
      <c r="CX8">
        <v>15</v>
      </c>
      <c r="CY8">
        <v>15</v>
      </c>
      <c r="CZ8">
        <v>15</v>
      </c>
      <c r="DA8">
        <v>15</v>
      </c>
      <c r="DB8">
        <v>15</v>
      </c>
      <c r="DC8">
        <v>15</v>
      </c>
      <c r="DD8">
        <v>15</v>
      </c>
      <c r="DE8">
        <v>15</v>
      </c>
      <c r="DF8">
        <v>15</v>
      </c>
      <c r="DG8">
        <v>15</v>
      </c>
      <c r="DH8">
        <v>15</v>
      </c>
      <c r="DI8">
        <v>15</v>
      </c>
      <c r="DJ8">
        <v>15</v>
      </c>
      <c r="DK8">
        <v>15</v>
      </c>
      <c r="DL8">
        <v>15</v>
      </c>
      <c r="DM8">
        <v>15</v>
      </c>
      <c r="DN8">
        <v>15</v>
      </c>
      <c r="DO8">
        <v>15</v>
      </c>
      <c r="DP8">
        <v>15</v>
      </c>
      <c r="DQ8">
        <v>15</v>
      </c>
      <c r="DR8">
        <v>15</v>
      </c>
      <c r="DS8">
        <v>15</v>
      </c>
      <c r="DT8">
        <v>17</v>
      </c>
      <c r="DU8">
        <v>17</v>
      </c>
      <c r="DV8">
        <v>17</v>
      </c>
      <c r="DW8">
        <v>17</v>
      </c>
      <c r="DX8">
        <v>17</v>
      </c>
      <c r="DY8">
        <v>17</v>
      </c>
      <c r="DZ8">
        <v>17</v>
      </c>
      <c r="EA8">
        <v>17</v>
      </c>
      <c r="EB8">
        <v>17</v>
      </c>
      <c r="EC8">
        <v>17</v>
      </c>
      <c r="ED8">
        <v>18</v>
      </c>
      <c r="EE8">
        <v>18</v>
      </c>
      <c r="EF8">
        <v>18</v>
      </c>
      <c r="EG8">
        <v>18</v>
      </c>
      <c r="EH8">
        <v>18</v>
      </c>
      <c r="EI8">
        <v>18</v>
      </c>
      <c r="EJ8">
        <v>18</v>
      </c>
      <c r="EK8">
        <v>18</v>
      </c>
      <c r="EL8">
        <v>18</v>
      </c>
      <c r="EM8">
        <v>18</v>
      </c>
      <c r="EN8">
        <v>18</v>
      </c>
      <c r="EO8">
        <v>18</v>
      </c>
      <c r="EP8">
        <v>19</v>
      </c>
    </row>
    <row r="9" spans="1:146" x14ac:dyDescent="0.25">
      <c r="A9" t="s">
        <v>273</v>
      </c>
      <c r="B9">
        <v>22</v>
      </c>
      <c r="C9">
        <v>22</v>
      </c>
      <c r="D9">
        <v>22</v>
      </c>
      <c r="E9">
        <v>22</v>
      </c>
      <c r="F9">
        <v>22</v>
      </c>
      <c r="G9">
        <v>22</v>
      </c>
      <c r="H9">
        <v>22</v>
      </c>
      <c r="I9">
        <v>22</v>
      </c>
      <c r="J9">
        <v>22</v>
      </c>
      <c r="K9">
        <v>22</v>
      </c>
      <c r="L9">
        <v>22</v>
      </c>
      <c r="M9">
        <v>22</v>
      </c>
      <c r="N9">
        <v>22</v>
      </c>
      <c r="O9">
        <v>22</v>
      </c>
      <c r="P9">
        <v>22</v>
      </c>
      <c r="Q9">
        <v>22</v>
      </c>
      <c r="R9">
        <v>22</v>
      </c>
      <c r="S9">
        <v>22</v>
      </c>
      <c r="T9">
        <v>22</v>
      </c>
      <c r="U9">
        <v>22</v>
      </c>
      <c r="V9">
        <v>22</v>
      </c>
      <c r="W9">
        <v>22</v>
      </c>
      <c r="X9">
        <v>22</v>
      </c>
      <c r="Y9">
        <v>22</v>
      </c>
      <c r="Z9">
        <v>22</v>
      </c>
      <c r="AA9">
        <v>22</v>
      </c>
      <c r="AB9">
        <v>22</v>
      </c>
      <c r="AC9">
        <v>22</v>
      </c>
      <c r="AD9">
        <v>19</v>
      </c>
      <c r="AE9">
        <v>19</v>
      </c>
      <c r="AF9">
        <v>19</v>
      </c>
      <c r="AG9">
        <v>19</v>
      </c>
      <c r="AH9">
        <v>19</v>
      </c>
      <c r="AI9">
        <v>19</v>
      </c>
      <c r="AJ9">
        <v>19</v>
      </c>
      <c r="AK9">
        <v>19</v>
      </c>
      <c r="AL9">
        <v>19</v>
      </c>
      <c r="AM9">
        <v>19</v>
      </c>
      <c r="AN9">
        <v>19</v>
      </c>
      <c r="AO9">
        <v>19</v>
      </c>
      <c r="AP9">
        <v>19</v>
      </c>
      <c r="AQ9">
        <v>19</v>
      </c>
      <c r="AR9">
        <v>19</v>
      </c>
      <c r="AS9">
        <v>19</v>
      </c>
      <c r="AT9">
        <v>19</v>
      </c>
      <c r="AU9">
        <v>19</v>
      </c>
      <c r="AV9">
        <v>19</v>
      </c>
      <c r="AW9">
        <v>19</v>
      </c>
      <c r="AX9">
        <v>19</v>
      </c>
      <c r="AY9">
        <v>19</v>
      </c>
      <c r="AZ9">
        <v>19</v>
      </c>
      <c r="BA9">
        <v>19</v>
      </c>
      <c r="BB9">
        <v>19</v>
      </c>
      <c r="BC9">
        <v>19</v>
      </c>
      <c r="BD9">
        <v>19</v>
      </c>
      <c r="BE9">
        <v>19</v>
      </c>
      <c r="BF9">
        <v>19</v>
      </c>
      <c r="BG9">
        <v>19</v>
      </c>
      <c r="BH9">
        <v>19</v>
      </c>
      <c r="BI9">
        <v>19</v>
      </c>
      <c r="BJ9">
        <v>19</v>
      </c>
      <c r="BK9">
        <v>19</v>
      </c>
      <c r="BL9">
        <v>19</v>
      </c>
      <c r="BM9">
        <v>19</v>
      </c>
      <c r="BN9">
        <v>19</v>
      </c>
      <c r="BO9">
        <v>19</v>
      </c>
      <c r="BP9">
        <v>19</v>
      </c>
      <c r="BQ9">
        <v>19</v>
      </c>
      <c r="BR9">
        <v>19</v>
      </c>
      <c r="BS9">
        <v>19</v>
      </c>
      <c r="BT9">
        <v>19</v>
      </c>
      <c r="BU9">
        <v>19</v>
      </c>
      <c r="BV9">
        <v>19</v>
      </c>
      <c r="BW9">
        <v>19</v>
      </c>
      <c r="BX9">
        <v>19</v>
      </c>
      <c r="BY9">
        <v>19</v>
      </c>
      <c r="BZ9">
        <v>19</v>
      </c>
      <c r="CA9">
        <v>19</v>
      </c>
      <c r="CB9">
        <v>19</v>
      </c>
      <c r="CC9">
        <v>19</v>
      </c>
      <c r="CD9">
        <v>19</v>
      </c>
      <c r="CE9">
        <v>19</v>
      </c>
      <c r="CF9">
        <v>19</v>
      </c>
      <c r="CG9">
        <v>19</v>
      </c>
      <c r="CH9">
        <v>19</v>
      </c>
      <c r="CI9">
        <v>19</v>
      </c>
      <c r="CJ9">
        <v>19</v>
      </c>
      <c r="CK9">
        <v>19</v>
      </c>
      <c r="CL9">
        <v>19</v>
      </c>
      <c r="CM9">
        <v>19</v>
      </c>
      <c r="CN9">
        <v>19</v>
      </c>
      <c r="CO9">
        <v>19</v>
      </c>
      <c r="CP9">
        <v>19</v>
      </c>
      <c r="CQ9">
        <v>19</v>
      </c>
      <c r="CR9">
        <v>19</v>
      </c>
      <c r="CS9">
        <v>19</v>
      </c>
      <c r="CT9">
        <v>20</v>
      </c>
      <c r="CU9">
        <v>20</v>
      </c>
      <c r="CV9">
        <v>20</v>
      </c>
      <c r="CW9">
        <v>20</v>
      </c>
      <c r="CX9">
        <v>20</v>
      </c>
      <c r="CY9">
        <v>20</v>
      </c>
      <c r="CZ9">
        <v>20</v>
      </c>
      <c r="DA9">
        <v>20</v>
      </c>
      <c r="DB9">
        <v>20</v>
      </c>
      <c r="DC9">
        <v>20</v>
      </c>
      <c r="DD9">
        <v>20</v>
      </c>
      <c r="DE9">
        <v>20</v>
      </c>
      <c r="DF9">
        <v>20</v>
      </c>
      <c r="DG9">
        <v>20</v>
      </c>
      <c r="DH9">
        <v>20</v>
      </c>
      <c r="DI9">
        <v>20</v>
      </c>
      <c r="DJ9">
        <v>20</v>
      </c>
      <c r="DK9">
        <v>20</v>
      </c>
      <c r="DL9">
        <v>20</v>
      </c>
      <c r="DM9">
        <v>20</v>
      </c>
      <c r="DN9">
        <v>20</v>
      </c>
      <c r="DO9">
        <v>20</v>
      </c>
      <c r="DP9">
        <v>20</v>
      </c>
      <c r="DQ9">
        <v>20</v>
      </c>
      <c r="DR9">
        <v>20</v>
      </c>
      <c r="DS9">
        <v>20</v>
      </c>
      <c r="DT9">
        <v>20</v>
      </c>
      <c r="DU9">
        <v>20</v>
      </c>
      <c r="DV9">
        <v>20</v>
      </c>
      <c r="DW9">
        <v>20</v>
      </c>
      <c r="DX9">
        <v>20</v>
      </c>
      <c r="DY9">
        <v>20</v>
      </c>
      <c r="DZ9">
        <v>20</v>
      </c>
      <c r="EA9">
        <v>20</v>
      </c>
      <c r="EB9">
        <v>20</v>
      </c>
      <c r="EC9">
        <v>20</v>
      </c>
      <c r="ED9">
        <v>21</v>
      </c>
      <c r="EE9">
        <v>21</v>
      </c>
      <c r="EF9">
        <v>21</v>
      </c>
      <c r="EG9">
        <v>21</v>
      </c>
      <c r="EH9">
        <v>21</v>
      </c>
      <c r="EI9">
        <v>21</v>
      </c>
      <c r="EJ9">
        <v>21</v>
      </c>
      <c r="EK9">
        <v>21</v>
      </c>
      <c r="EL9">
        <v>21</v>
      </c>
      <c r="EM9">
        <v>21</v>
      </c>
      <c r="EN9">
        <v>21</v>
      </c>
      <c r="EO9">
        <v>21</v>
      </c>
      <c r="EP9">
        <v>21</v>
      </c>
    </row>
    <row r="10" spans="1:146" x14ac:dyDescent="0.25">
      <c r="A10" t="s">
        <v>187</v>
      </c>
      <c r="B10">
        <v>25</v>
      </c>
      <c r="C10">
        <v>25</v>
      </c>
      <c r="D10">
        <v>25</v>
      </c>
      <c r="E10">
        <v>25</v>
      </c>
      <c r="F10">
        <v>25</v>
      </c>
      <c r="G10">
        <v>25</v>
      </c>
      <c r="H10">
        <v>25</v>
      </c>
      <c r="I10">
        <v>25</v>
      </c>
      <c r="J10">
        <v>25</v>
      </c>
      <c r="K10">
        <v>25</v>
      </c>
      <c r="L10">
        <v>25</v>
      </c>
      <c r="M10">
        <v>25</v>
      </c>
      <c r="N10">
        <v>25</v>
      </c>
      <c r="O10">
        <v>25</v>
      </c>
      <c r="P10">
        <v>25</v>
      </c>
      <c r="Q10">
        <v>25</v>
      </c>
      <c r="R10">
        <v>25</v>
      </c>
      <c r="S10">
        <v>25</v>
      </c>
      <c r="T10">
        <v>25</v>
      </c>
      <c r="U10">
        <v>25</v>
      </c>
      <c r="V10">
        <v>25</v>
      </c>
      <c r="W10">
        <v>25</v>
      </c>
      <c r="X10">
        <v>25</v>
      </c>
      <c r="Y10">
        <v>25</v>
      </c>
      <c r="Z10">
        <v>25</v>
      </c>
      <c r="AA10">
        <v>25</v>
      </c>
      <c r="AB10">
        <v>25</v>
      </c>
      <c r="AC10">
        <v>25</v>
      </c>
      <c r="AD10">
        <v>25</v>
      </c>
      <c r="AE10">
        <v>25</v>
      </c>
      <c r="AF10">
        <v>25</v>
      </c>
      <c r="AG10">
        <v>25</v>
      </c>
      <c r="AH10">
        <v>25</v>
      </c>
      <c r="AI10">
        <v>25</v>
      </c>
      <c r="AJ10">
        <v>25</v>
      </c>
      <c r="AK10">
        <v>25</v>
      </c>
      <c r="AL10">
        <v>25</v>
      </c>
      <c r="AM10">
        <v>25</v>
      </c>
      <c r="AN10">
        <v>25</v>
      </c>
      <c r="AO10">
        <v>25</v>
      </c>
      <c r="AP10">
        <v>25</v>
      </c>
      <c r="AQ10">
        <v>25</v>
      </c>
      <c r="AR10">
        <v>25</v>
      </c>
      <c r="AS10">
        <v>25</v>
      </c>
      <c r="AT10">
        <v>25</v>
      </c>
      <c r="AU10">
        <v>25</v>
      </c>
      <c r="AV10">
        <v>25</v>
      </c>
      <c r="AW10">
        <v>25</v>
      </c>
      <c r="AX10">
        <v>25</v>
      </c>
      <c r="AY10">
        <v>25</v>
      </c>
      <c r="AZ10">
        <v>25</v>
      </c>
      <c r="BA10">
        <v>25</v>
      </c>
      <c r="BB10">
        <v>25</v>
      </c>
      <c r="BC10">
        <v>25</v>
      </c>
      <c r="BD10">
        <v>25</v>
      </c>
      <c r="BE10">
        <v>25</v>
      </c>
      <c r="BF10">
        <v>25</v>
      </c>
      <c r="BG10">
        <v>25</v>
      </c>
      <c r="BH10">
        <v>25</v>
      </c>
      <c r="BI10">
        <v>25</v>
      </c>
      <c r="BJ10">
        <v>25</v>
      </c>
      <c r="BK10">
        <v>25</v>
      </c>
      <c r="BL10">
        <v>25</v>
      </c>
      <c r="BM10">
        <v>25</v>
      </c>
      <c r="BN10">
        <v>25</v>
      </c>
      <c r="BO10">
        <v>25</v>
      </c>
      <c r="BP10">
        <v>25</v>
      </c>
      <c r="BQ10">
        <v>25</v>
      </c>
      <c r="BR10">
        <v>25</v>
      </c>
      <c r="BS10">
        <v>25</v>
      </c>
      <c r="BT10">
        <v>25</v>
      </c>
      <c r="BU10">
        <v>25</v>
      </c>
      <c r="BV10">
        <v>25</v>
      </c>
      <c r="BW10">
        <v>25</v>
      </c>
      <c r="BX10">
        <v>25</v>
      </c>
      <c r="BY10">
        <v>25</v>
      </c>
      <c r="BZ10">
        <v>25</v>
      </c>
      <c r="CA10">
        <v>25</v>
      </c>
      <c r="CB10">
        <v>25</v>
      </c>
      <c r="CC10">
        <v>25</v>
      </c>
      <c r="CD10">
        <v>25</v>
      </c>
      <c r="CE10">
        <v>25</v>
      </c>
      <c r="CF10">
        <v>25</v>
      </c>
      <c r="CG10">
        <v>25</v>
      </c>
      <c r="CH10">
        <v>25</v>
      </c>
      <c r="CI10">
        <v>25</v>
      </c>
      <c r="CJ10">
        <v>25</v>
      </c>
      <c r="CK10">
        <v>25</v>
      </c>
      <c r="CL10">
        <v>25</v>
      </c>
      <c r="CM10">
        <v>25</v>
      </c>
      <c r="CN10">
        <v>25</v>
      </c>
      <c r="CO10">
        <v>25</v>
      </c>
      <c r="CP10">
        <v>25</v>
      </c>
      <c r="CQ10">
        <v>25</v>
      </c>
      <c r="CR10">
        <v>25</v>
      </c>
      <c r="CS10">
        <v>25</v>
      </c>
      <c r="CT10">
        <v>25</v>
      </c>
      <c r="CU10">
        <v>25</v>
      </c>
      <c r="CV10">
        <v>25</v>
      </c>
      <c r="CW10">
        <v>25</v>
      </c>
      <c r="CX10">
        <v>25</v>
      </c>
      <c r="CY10">
        <v>25</v>
      </c>
      <c r="CZ10">
        <v>25</v>
      </c>
      <c r="DA10">
        <v>25</v>
      </c>
      <c r="DB10">
        <v>25</v>
      </c>
      <c r="DC10">
        <v>25</v>
      </c>
      <c r="DD10">
        <v>25</v>
      </c>
      <c r="DE10">
        <v>25</v>
      </c>
      <c r="DF10">
        <v>25</v>
      </c>
      <c r="DG10">
        <v>25</v>
      </c>
      <c r="DH10">
        <v>25</v>
      </c>
      <c r="DI10">
        <v>25</v>
      </c>
      <c r="DJ10">
        <v>25</v>
      </c>
      <c r="DK10">
        <v>25</v>
      </c>
      <c r="DL10">
        <v>25</v>
      </c>
      <c r="DM10">
        <v>25</v>
      </c>
      <c r="DN10">
        <v>25</v>
      </c>
      <c r="DO10">
        <v>25</v>
      </c>
      <c r="DP10">
        <v>25</v>
      </c>
      <c r="DQ10">
        <v>25</v>
      </c>
      <c r="DR10">
        <v>25</v>
      </c>
      <c r="DS10">
        <v>25</v>
      </c>
      <c r="DT10">
        <v>25</v>
      </c>
      <c r="DU10">
        <v>25</v>
      </c>
      <c r="DV10">
        <v>25</v>
      </c>
      <c r="DW10">
        <v>25</v>
      </c>
      <c r="DX10">
        <v>25</v>
      </c>
      <c r="DY10">
        <v>25</v>
      </c>
      <c r="DZ10">
        <v>25</v>
      </c>
      <c r="EA10">
        <v>25</v>
      </c>
      <c r="EB10">
        <v>25</v>
      </c>
      <c r="EC10">
        <v>25</v>
      </c>
      <c r="ED10">
        <v>25</v>
      </c>
      <c r="EE10">
        <v>25</v>
      </c>
      <c r="EF10">
        <v>25</v>
      </c>
      <c r="EG10">
        <v>25</v>
      </c>
      <c r="EH10">
        <v>25</v>
      </c>
      <c r="EI10">
        <v>25</v>
      </c>
      <c r="EJ10">
        <v>25</v>
      </c>
      <c r="EK10">
        <v>25</v>
      </c>
      <c r="EL10">
        <v>25</v>
      </c>
      <c r="EM10">
        <v>25</v>
      </c>
      <c r="EN10">
        <v>25</v>
      </c>
      <c r="EO10">
        <v>25</v>
      </c>
      <c r="EP10">
        <v>25</v>
      </c>
    </row>
    <row r="11" spans="1:146" x14ac:dyDescent="0.25">
      <c r="A11" t="s">
        <v>188</v>
      </c>
      <c r="B11">
        <v>18</v>
      </c>
      <c r="C11">
        <v>18</v>
      </c>
      <c r="D11">
        <v>18</v>
      </c>
      <c r="E11">
        <v>18</v>
      </c>
      <c r="F11">
        <v>18</v>
      </c>
      <c r="G11">
        <v>18</v>
      </c>
      <c r="H11">
        <v>18</v>
      </c>
      <c r="I11">
        <v>18</v>
      </c>
      <c r="J11">
        <v>18</v>
      </c>
      <c r="K11">
        <v>18</v>
      </c>
      <c r="L11">
        <v>18</v>
      </c>
      <c r="M11">
        <v>18</v>
      </c>
      <c r="N11">
        <v>18</v>
      </c>
      <c r="O11">
        <v>18</v>
      </c>
      <c r="P11">
        <v>18</v>
      </c>
      <c r="Q11">
        <v>18</v>
      </c>
      <c r="R11">
        <v>18</v>
      </c>
      <c r="S11">
        <v>18</v>
      </c>
      <c r="T11">
        <v>18</v>
      </c>
      <c r="U11">
        <v>18</v>
      </c>
      <c r="V11">
        <v>18</v>
      </c>
      <c r="W11">
        <v>18</v>
      </c>
      <c r="X11">
        <v>18</v>
      </c>
      <c r="Y11">
        <v>18</v>
      </c>
      <c r="Z11">
        <v>18</v>
      </c>
      <c r="AA11">
        <v>18</v>
      </c>
      <c r="AB11">
        <v>18</v>
      </c>
      <c r="AC11">
        <v>18</v>
      </c>
      <c r="AD11">
        <v>18</v>
      </c>
      <c r="AE11">
        <v>18</v>
      </c>
      <c r="AF11">
        <v>18</v>
      </c>
      <c r="AG11">
        <v>18</v>
      </c>
      <c r="AH11">
        <v>18</v>
      </c>
      <c r="AI11">
        <v>18</v>
      </c>
      <c r="AJ11">
        <v>18</v>
      </c>
      <c r="AK11">
        <v>18</v>
      </c>
      <c r="AL11">
        <v>18</v>
      </c>
      <c r="AM11">
        <v>18</v>
      </c>
      <c r="AN11">
        <v>18</v>
      </c>
      <c r="AO11">
        <v>18</v>
      </c>
      <c r="AP11">
        <v>18</v>
      </c>
      <c r="AQ11">
        <v>18</v>
      </c>
      <c r="AR11">
        <v>18</v>
      </c>
      <c r="AS11">
        <v>18</v>
      </c>
      <c r="AT11">
        <v>18</v>
      </c>
      <c r="AU11">
        <v>18</v>
      </c>
      <c r="AV11">
        <v>18</v>
      </c>
      <c r="AW11">
        <v>18</v>
      </c>
      <c r="AX11">
        <v>18</v>
      </c>
      <c r="AY11">
        <v>18</v>
      </c>
      <c r="AZ11">
        <v>18</v>
      </c>
      <c r="BA11">
        <v>18</v>
      </c>
      <c r="BB11">
        <v>18</v>
      </c>
      <c r="BC11">
        <v>18</v>
      </c>
      <c r="BD11">
        <v>18</v>
      </c>
      <c r="BE11">
        <v>18</v>
      </c>
      <c r="BF11">
        <v>18</v>
      </c>
      <c r="BG11">
        <v>18</v>
      </c>
      <c r="BH11">
        <v>18</v>
      </c>
      <c r="BI11">
        <v>18</v>
      </c>
      <c r="BJ11">
        <v>18</v>
      </c>
      <c r="BK11">
        <v>18</v>
      </c>
      <c r="BL11">
        <v>18</v>
      </c>
      <c r="BM11">
        <v>18</v>
      </c>
      <c r="BN11">
        <v>18</v>
      </c>
      <c r="BO11">
        <v>18</v>
      </c>
      <c r="BP11">
        <v>18</v>
      </c>
      <c r="BQ11">
        <v>18</v>
      </c>
      <c r="BR11">
        <v>18</v>
      </c>
      <c r="BS11">
        <v>18</v>
      </c>
      <c r="BT11">
        <v>18</v>
      </c>
      <c r="BU11">
        <v>18</v>
      </c>
      <c r="BV11">
        <v>18</v>
      </c>
      <c r="BW11">
        <v>18</v>
      </c>
      <c r="BX11">
        <v>18</v>
      </c>
      <c r="BY11">
        <v>18</v>
      </c>
      <c r="BZ11">
        <v>18</v>
      </c>
      <c r="CA11">
        <v>18</v>
      </c>
      <c r="CB11">
        <v>18</v>
      </c>
      <c r="CC11">
        <v>18</v>
      </c>
      <c r="CD11">
        <v>18</v>
      </c>
      <c r="CE11">
        <v>18</v>
      </c>
      <c r="CF11">
        <v>18</v>
      </c>
      <c r="CG11">
        <v>18</v>
      </c>
      <c r="CH11">
        <v>18</v>
      </c>
      <c r="CI11">
        <v>18</v>
      </c>
      <c r="CJ11">
        <v>18</v>
      </c>
      <c r="CK11">
        <v>18</v>
      </c>
      <c r="CL11">
        <v>18</v>
      </c>
      <c r="CM11">
        <v>18</v>
      </c>
      <c r="CN11">
        <v>20</v>
      </c>
      <c r="CO11">
        <v>20</v>
      </c>
      <c r="CP11">
        <v>20</v>
      </c>
      <c r="CQ11">
        <v>20</v>
      </c>
      <c r="CR11">
        <v>20</v>
      </c>
      <c r="CS11">
        <v>20</v>
      </c>
      <c r="CT11">
        <v>20</v>
      </c>
      <c r="CU11">
        <v>20</v>
      </c>
      <c r="CV11">
        <v>20</v>
      </c>
      <c r="CW11">
        <v>20</v>
      </c>
      <c r="CX11">
        <v>20</v>
      </c>
      <c r="CY11">
        <v>20</v>
      </c>
      <c r="CZ11">
        <v>20</v>
      </c>
      <c r="DA11">
        <v>20</v>
      </c>
      <c r="DB11">
        <v>20</v>
      </c>
      <c r="DC11">
        <v>20</v>
      </c>
      <c r="DD11">
        <v>20</v>
      </c>
      <c r="DE11">
        <v>20</v>
      </c>
      <c r="DF11">
        <v>20</v>
      </c>
      <c r="DG11">
        <v>20</v>
      </c>
      <c r="DH11">
        <v>20</v>
      </c>
      <c r="DI11">
        <v>20</v>
      </c>
      <c r="DJ11">
        <v>20</v>
      </c>
      <c r="DK11">
        <v>20</v>
      </c>
      <c r="DL11">
        <v>20</v>
      </c>
      <c r="DM11">
        <v>20</v>
      </c>
      <c r="DN11">
        <v>20</v>
      </c>
      <c r="DO11">
        <v>20</v>
      </c>
      <c r="DP11">
        <v>20</v>
      </c>
      <c r="DQ11">
        <v>20</v>
      </c>
      <c r="DR11">
        <v>20</v>
      </c>
      <c r="DS11">
        <v>20</v>
      </c>
      <c r="DT11">
        <v>20</v>
      </c>
      <c r="DU11">
        <v>20</v>
      </c>
      <c r="DV11">
        <v>20</v>
      </c>
      <c r="DW11">
        <v>20</v>
      </c>
      <c r="DX11">
        <v>20</v>
      </c>
      <c r="DY11">
        <v>20</v>
      </c>
      <c r="DZ11">
        <v>20</v>
      </c>
      <c r="EA11">
        <v>20</v>
      </c>
      <c r="EB11">
        <v>20</v>
      </c>
      <c r="EC11">
        <v>20</v>
      </c>
      <c r="ED11">
        <v>20</v>
      </c>
      <c r="EE11">
        <v>20</v>
      </c>
      <c r="EF11">
        <v>20</v>
      </c>
      <c r="EG11">
        <v>20</v>
      </c>
      <c r="EH11">
        <v>20</v>
      </c>
      <c r="EI11">
        <v>20</v>
      </c>
      <c r="EJ11">
        <v>20</v>
      </c>
      <c r="EK11">
        <v>20</v>
      </c>
      <c r="EL11">
        <v>20</v>
      </c>
      <c r="EM11">
        <v>20</v>
      </c>
      <c r="EN11">
        <v>20</v>
      </c>
      <c r="EO11">
        <v>20</v>
      </c>
      <c r="EP11">
        <v>20</v>
      </c>
    </row>
    <row r="12" spans="1:146" x14ac:dyDescent="0.25">
      <c r="A12" t="s">
        <v>189</v>
      </c>
      <c r="B12">
        <v>22</v>
      </c>
      <c r="C12">
        <v>22</v>
      </c>
      <c r="D12">
        <v>22</v>
      </c>
      <c r="E12">
        <v>22</v>
      </c>
      <c r="F12">
        <v>22</v>
      </c>
      <c r="G12">
        <v>22</v>
      </c>
      <c r="H12">
        <v>22</v>
      </c>
      <c r="I12">
        <v>22</v>
      </c>
      <c r="J12">
        <v>22</v>
      </c>
      <c r="K12">
        <v>22</v>
      </c>
      <c r="L12">
        <v>22</v>
      </c>
      <c r="M12">
        <v>22</v>
      </c>
      <c r="N12">
        <v>22</v>
      </c>
      <c r="O12">
        <v>22</v>
      </c>
      <c r="P12">
        <v>22</v>
      </c>
      <c r="Q12">
        <v>22</v>
      </c>
      <c r="R12">
        <v>22</v>
      </c>
      <c r="S12">
        <v>22</v>
      </c>
      <c r="T12">
        <v>22</v>
      </c>
      <c r="U12">
        <v>22</v>
      </c>
      <c r="V12">
        <v>22</v>
      </c>
      <c r="W12">
        <v>22</v>
      </c>
      <c r="X12">
        <v>22</v>
      </c>
      <c r="Y12">
        <v>22</v>
      </c>
      <c r="Z12">
        <v>22</v>
      </c>
      <c r="AA12">
        <v>22</v>
      </c>
      <c r="AB12">
        <v>22</v>
      </c>
      <c r="AC12">
        <v>22</v>
      </c>
      <c r="AD12">
        <v>22</v>
      </c>
      <c r="AE12">
        <v>22</v>
      </c>
      <c r="AF12">
        <v>22</v>
      </c>
      <c r="AG12">
        <v>22</v>
      </c>
      <c r="AH12">
        <v>22</v>
      </c>
      <c r="AI12">
        <v>22</v>
      </c>
      <c r="AJ12">
        <v>22</v>
      </c>
      <c r="AK12">
        <v>22</v>
      </c>
      <c r="AL12">
        <v>22</v>
      </c>
      <c r="AM12">
        <v>22</v>
      </c>
      <c r="AN12">
        <v>22</v>
      </c>
      <c r="AO12">
        <v>22</v>
      </c>
      <c r="AP12">
        <v>22</v>
      </c>
      <c r="AQ12">
        <v>22</v>
      </c>
      <c r="AR12">
        <v>22</v>
      </c>
      <c r="AS12">
        <v>22</v>
      </c>
      <c r="AT12">
        <v>22</v>
      </c>
      <c r="AU12">
        <v>22</v>
      </c>
      <c r="AV12">
        <v>22</v>
      </c>
      <c r="AW12">
        <v>22</v>
      </c>
      <c r="AX12">
        <v>22</v>
      </c>
      <c r="AY12">
        <v>22</v>
      </c>
      <c r="AZ12">
        <v>22</v>
      </c>
      <c r="BA12">
        <v>22</v>
      </c>
      <c r="BB12">
        <v>22</v>
      </c>
      <c r="BC12">
        <v>22</v>
      </c>
      <c r="BD12">
        <v>22</v>
      </c>
      <c r="BE12">
        <v>22</v>
      </c>
      <c r="BF12">
        <v>22</v>
      </c>
      <c r="BG12">
        <v>22</v>
      </c>
      <c r="BH12">
        <v>22</v>
      </c>
      <c r="BI12">
        <v>22</v>
      </c>
      <c r="BJ12">
        <v>22</v>
      </c>
      <c r="BK12">
        <v>22</v>
      </c>
      <c r="BL12">
        <v>22</v>
      </c>
      <c r="BM12">
        <v>22</v>
      </c>
      <c r="BN12">
        <v>22</v>
      </c>
      <c r="BO12">
        <v>22</v>
      </c>
      <c r="BP12">
        <v>22</v>
      </c>
      <c r="BQ12">
        <v>22</v>
      </c>
      <c r="BR12">
        <v>22</v>
      </c>
      <c r="BS12">
        <v>22</v>
      </c>
      <c r="BT12">
        <v>22</v>
      </c>
      <c r="BU12">
        <v>22</v>
      </c>
      <c r="BV12">
        <v>22</v>
      </c>
      <c r="BW12">
        <v>22</v>
      </c>
      <c r="BX12">
        <v>22</v>
      </c>
      <c r="BY12">
        <v>22</v>
      </c>
      <c r="BZ12">
        <v>22</v>
      </c>
      <c r="CA12">
        <v>22</v>
      </c>
      <c r="CB12">
        <v>22</v>
      </c>
      <c r="CC12">
        <v>22</v>
      </c>
      <c r="CD12">
        <v>22</v>
      </c>
      <c r="CE12">
        <v>22</v>
      </c>
      <c r="CF12">
        <v>22</v>
      </c>
      <c r="CG12">
        <v>22</v>
      </c>
      <c r="CH12">
        <v>22</v>
      </c>
      <c r="CI12">
        <v>22</v>
      </c>
      <c r="CJ12">
        <v>22</v>
      </c>
      <c r="CK12">
        <v>22</v>
      </c>
      <c r="CL12">
        <v>22</v>
      </c>
      <c r="CM12">
        <v>22</v>
      </c>
      <c r="CN12">
        <v>22</v>
      </c>
      <c r="CO12">
        <v>22</v>
      </c>
      <c r="CP12">
        <v>22</v>
      </c>
      <c r="CQ12">
        <v>22</v>
      </c>
      <c r="CR12">
        <v>22</v>
      </c>
      <c r="CS12">
        <v>22</v>
      </c>
      <c r="CT12">
        <v>22</v>
      </c>
      <c r="CU12">
        <v>22</v>
      </c>
      <c r="CV12">
        <v>22</v>
      </c>
      <c r="CW12">
        <v>22</v>
      </c>
      <c r="CX12">
        <v>22</v>
      </c>
      <c r="CY12">
        <v>22</v>
      </c>
      <c r="CZ12">
        <v>23</v>
      </c>
      <c r="DA12">
        <v>23</v>
      </c>
      <c r="DB12">
        <v>23</v>
      </c>
      <c r="DC12">
        <v>23</v>
      </c>
      <c r="DD12">
        <v>23</v>
      </c>
      <c r="DE12">
        <v>23</v>
      </c>
      <c r="DF12">
        <v>23</v>
      </c>
      <c r="DG12">
        <v>23</v>
      </c>
      <c r="DH12">
        <v>23</v>
      </c>
      <c r="DI12">
        <v>23</v>
      </c>
      <c r="DJ12">
        <v>23</v>
      </c>
      <c r="DK12">
        <v>23</v>
      </c>
      <c r="DL12">
        <v>23</v>
      </c>
      <c r="DM12">
        <v>23</v>
      </c>
      <c r="DN12">
        <v>23</v>
      </c>
      <c r="DO12">
        <v>23</v>
      </c>
      <c r="DP12">
        <v>23</v>
      </c>
      <c r="DQ12">
        <v>23</v>
      </c>
      <c r="DR12">
        <v>23</v>
      </c>
      <c r="DS12">
        <v>23</v>
      </c>
      <c r="DT12">
        <v>23</v>
      </c>
      <c r="DU12">
        <v>23</v>
      </c>
      <c r="DV12">
        <v>23</v>
      </c>
      <c r="DW12">
        <v>23</v>
      </c>
      <c r="DX12">
        <v>23</v>
      </c>
      <c r="DY12">
        <v>23</v>
      </c>
      <c r="DZ12">
        <v>23</v>
      </c>
      <c r="EA12">
        <v>23</v>
      </c>
      <c r="EB12">
        <v>23</v>
      </c>
      <c r="EC12">
        <v>23</v>
      </c>
      <c r="ED12">
        <v>24</v>
      </c>
      <c r="EE12">
        <v>24</v>
      </c>
      <c r="EF12">
        <v>24</v>
      </c>
      <c r="EG12">
        <v>24</v>
      </c>
      <c r="EH12">
        <v>24</v>
      </c>
      <c r="EI12">
        <v>24</v>
      </c>
      <c r="EJ12">
        <v>24</v>
      </c>
      <c r="EK12">
        <v>24</v>
      </c>
      <c r="EL12">
        <v>24</v>
      </c>
      <c r="EM12">
        <v>24</v>
      </c>
      <c r="EN12">
        <v>24</v>
      </c>
      <c r="EO12">
        <v>24</v>
      </c>
      <c r="EP12">
        <v>24</v>
      </c>
    </row>
    <row r="13" spans="1:146" x14ac:dyDescent="0.25">
      <c r="A13" t="s">
        <v>190</v>
      </c>
      <c r="B13">
        <v>19.600000000000001</v>
      </c>
      <c r="C13">
        <v>19.600000000000001</v>
      </c>
      <c r="D13">
        <v>19.600000000000001</v>
      </c>
      <c r="E13">
        <v>19.600000000000001</v>
      </c>
      <c r="F13">
        <v>19.600000000000001</v>
      </c>
      <c r="G13">
        <v>19.600000000000001</v>
      </c>
      <c r="H13">
        <v>19.600000000000001</v>
      </c>
      <c r="I13">
        <v>19.600000000000001</v>
      </c>
      <c r="J13">
        <v>19.600000000000001</v>
      </c>
      <c r="K13">
        <v>19.600000000000001</v>
      </c>
      <c r="L13">
        <v>19.600000000000001</v>
      </c>
      <c r="M13">
        <v>19.600000000000001</v>
      </c>
      <c r="N13">
        <v>19.600000000000001</v>
      </c>
      <c r="O13">
        <v>19.600000000000001</v>
      </c>
      <c r="P13">
        <v>19.600000000000001</v>
      </c>
      <c r="Q13">
        <v>19.600000000000001</v>
      </c>
      <c r="R13">
        <v>19.600000000000001</v>
      </c>
      <c r="S13">
        <v>19.600000000000001</v>
      </c>
      <c r="T13">
        <v>19.600000000000001</v>
      </c>
      <c r="U13">
        <v>19.600000000000001</v>
      </c>
      <c r="V13">
        <v>19.600000000000001</v>
      </c>
      <c r="W13">
        <v>19.600000000000001</v>
      </c>
      <c r="X13">
        <v>19.600000000000001</v>
      </c>
      <c r="Y13">
        <v>19.600000000000001</v>
      </c>
      <c r="Z13">
        <v>19.600000000000001</v>
      </c>
      <c r="AA13">
        <v>19.600000000000001</v>
      </c>
      <c r="AB13">
        <v>19.600000000000001</v>
      </c>
      <c r="AC13">
        <v>19.600000000000001</v>
      </c>
      <c r="AD13">
        <v>19.600000000000001</v>
      </c>
      <c r="AE13">
        <v>19.600000000000001</v>
      </c>
      <c r="AF13">
        <v>19.600000000000001</v>
      </c>
      <c r="AG13">
        <v>19.600000000000001</v>
      </c>
      <c r="AH13">
        <v>19.600000000000001</v>
      </c>
      <c r="AI13">
        <v>19.600000000000001</v>
      </c>
      <c r="AJ13">
        <v>19.600000000000001</v>
      </c>
      <c r="AK13">
        <v>19.600000000000001</v>
      </c>
      <c r="AL13">
        <v>19.600000000000001</v>
      </c>
      <c r="AM13">
        <v>19.600000000000001</v>
      </c>
      <c r="AN13">
        <v>19.600000000000001</v>
      </c>
      <c r="AO13">
        <v>19.600000000000001</v>
      </c>
      <c r="AP13">
        <v>19.600000000000001</v>
      </c>
      <c r="AQ13">
        <v>19.600000000000001</v>
      </c>
      <c r="AR13">
        <v>19.600000000000001</v>
      </c>
      <c r="AS13">
        <v>19.600000000000001</v>
      </c>
      <c r="AT13">
        <v>19.600000000000001</v>
      </c>
      <c r="AU13">
        <v>19.600000000000001</v>
      </c>
      <c r="AV13">
        <v>19.600000000000001</v>
      </c>
      <c r="AW13">
        <v>19.600000000000001</v>
      </c>
      <c r="AX13">
        <v>19.600000000000001</v>
      </c>
      <c r="AY13">
        <v>19.600000000000001</v>
      </c>
      <c r="AZ13">
        <v>19.600000000000001</v>
      </c>
      <c r="BA13">
        <v>19.600000000000001</v>
      </c>
      <c r="BB13">
        <v>19.600000000000001</v>
      </c>
      <c r="BC13">
        <v>19.600000000000001</v>
      </c>
      <c r="BD13">
        <v>19.600000000000001</v>
      </c>
      <c r="BE13">
        <v>19.600000000000001</v>
      </c>
      <c r="BF13">
        <v>19.600000000000001</v>
      </c>
      <c r="BG13">
        <v>19.600000000000001</v>
      </c>
      <c r="BH13">
        <v>19.600000000000001</v>
      </c>
      <c r="BI13">
        <v>19.600000000000001</v>
      </c>
      <c r="BJ13">
        <v>19.600000000000001</v>
      </c>
      <c r="BK13">
        <v>19.600000000000001</v>
      </c>
      <c r="BL13">
        <v>19.600000000000001</v>
      </c>
      <c r="BM13">
        <v>19.600000000000001</v>
      </c>
      <c r="BN13">
        <v>19.600000000000001</v>
      </c>
      <c r="BO13">
        <v>19.600000000000001</v>
      </c>
      <c r="BP13">
        <v>19.600000000000001</v>
      </c>
      <c r="BQ13">
        <v>19.600000000000001</v>
      </c>
      <c r="BR13">
        <v>19.600000000000001</v>
      </c>
      <c r="BS13">
        <v>19.600000000000001</v>
      </c>
      <c r="BT13">
        <v>19.600000000000001</v>
      </c>
      <c r="BU13">
        <v>19.600000000000001</v>
      </c>
      <c r="BV13">
        <v>19.600000000000001</v>
      </c>
      <c r="BW13">
        <v>19.600000000000001</v>
      </c>
      <c r="BX13">
        <v>19.600000000000001</v>
      </c>
      <c r="BY13">
        <v>19.600000000000001</v>
      </c>
      <c r="BZ13">
        <v>19.600000000000001</v>
      </c>
      <c r="CA13">
        <v>19.600000000000001</v>
      </c>
      <c r="CB13">
        <v>19.600000000000001</v>
      </c>
      <c r="CC13">
        <v>19.600000000000001</v>
      </c>
      <c r="CD13">
        <v>19.600000000000001</v>
      </c>
      <c r="CE13">
        <v>19.600000000000001</v>
      </c>
      <c r="CF13">
        <v>19.600000000000001</v>
      </c>
      <c r="CG13">
        <v>19.600000000000001</v>
      </c>
      <c r="CH13">
        <v>19.600000000000001</v>
      </c>
      <c r="CI13">
        <v>19.600000000000001</v>
      </c>
      <c r="CJ13">
        <v>19.600000000000001</v>
      </c>
      <c r="CK13">
        <v>19.600000000000001</v>
      </c>
      <c r="CL13">
        <v>19.600000000000001</v>
      </c>
      <c r="CM13">
        <v>19.600000000000001</v>
      </c>
      <c r="CN13">
        <v>19.600000000000001</v>
      </c>
      <c r="CO13">
        <v>19.600000000000001</v>
      </c>
      <c r="CP13">
        <v>19.600000000000001</v>
      </c>
      <c r="CQ13">
        <v>19.600000000000001</v>
      </c>
      <c r="CR13">
        <v>19.600000000000001</v>
      </c>
      <c r="CS13">
        <v>19.600000000000001</v>
      </c>
      <c r="CT13">
        <v>19.600000000000001</v>
      </c>
      <c r="CU13">
        <v>19.600000000000001</v>
      </c>
      <c r="CV13">
        <v>19.600000000000001</v>
      </c>
      <c r="CW13">
        <v>19.600000000000001</v>
      </c>
      <c r="CX13">
        <v>19.600000000000001</v>
      </c>
      <c r="CY13">
        <v>19.600000000000001</v>
      </c>
      <c r="CZ13">
        <v>19.600000000000001</v>
      </c>
      <c r="DA13">
        <v>19.600000000000001</v>
      </c>
      <c r="DB13">
        <v>19.600000000000001</v>
      </c>
      <c r="DC13">
        <v>19.600000000000001</v>
      </c>
      <c r="DD13">
        <v>19.600000000000001</v>
      </c>
      <c r="DE13">
        <v>19.600000000000001</v>
      </c>
      <c r="DF13">
        <v>19.600000000000001</v>
      </c>
      <c r="DG13">
        <v>19.600000000000001</v>
      </c>
      <c r="DH13">
        <v>19.600000000000001</v>
      </c>
      <c r="DI13">
        <v>19.600000000000001</v>
      </c>
      <c r="DJ13">
        <v>19.600000000000001</v>
      </c>
      <c r="DK13">
        <v>19.600000000000001</v>
      </c>
      <c r="DL13">
        <v>19.600000000000001</v>
      </c>
      <c r="DM13">
        <v>19.600000000000001</v>
      </c>
      <c r="DN13">
        <v>19.600000000000001</v>
      </c>
      <c r="DO13">
        <v>19.600000000000001</v>
      </c>
      <c r="DP13">
        <v>19.600000000000001</v>
      </c>
      <c r="DQ13">
        <v>19.600000000000001</v>
      </c>
      <c r="DR13">
        <v>19.600000000000001</v>
      </c>
      <c r="DS13">
        <v>19.600000000000001</v>
      </c>
      <c r="DT13">
        <v>19.600000000000001</v>
      </c>
      <c r="DU13">
        <v>19.600000000000001</v>
      </c>
      <c r="DV13">
        <v>19.600000000000001</v>
      </c>
      <c r="DW13">
        <v>19.600000000000001</v>
      </c>
      <c r="DX13">
        <v>19.600000000000001</v>
      </c>
      <c r="DY13">
        <v>19.600000000000001</v>
      </c>
      <c r="DZ13">
        <v>19.600000000000001</v>
      </c>
      <c r="EA13">
        <v>19.600000000000001</v>
      </c>
      <c r="EB13">
        <v>19.600000000000001</v>
      </c>
      <c r="EC13">
        <v>19.600000000000001</v>
      </c>
      <c r="ED13">
        <v>19.600000000000001</v>
      </c>
      <c r="EE13">
        <v>19.600000000000001</v>
      </c>
      <c r="EF13">
        <v>19.600000000000001</v>
      </c>
      <c r="EG13">
        <v>19.600000000000001</v>
      </c>
      <c r="EH13">
        <v>19.600000000000001</v>
      </c>
      <c r="EI13">
        <v>19.600000000000001</v>
      </c>
      <c r="EJ13">
        <v>19.600000000000001</v>
      </c>
      <c r="EK13">
        <v>19.600000000000001</v>
      </c>
      <c r="EL13">
        <v>19.600000000000001</v>
      </c>
      <c r="EM13">
        <v>19.600000000000001</v>
      </c>
      <c r="EN13">
        <v>19.600000000000001</v>
      </c>
      <c r="EO13">
        <v>19.600000000000001</v>
      </c>
      <c r="EP13">
        <v>20</v>
      </c>
    </row>
    <row r="14" spans="1:146" x14ac:dyDescent="0.25">
      <c r="A14" t="s">
        <v>191</v>
      </c>
      <c r="B14">
        <v>16</v>
      </c>
      <c r="C14">
        <v>16</v>
      </c>
      <c r="D14">
        <v>16</v>
      </c>
      <c r="E14">
        <v>16</v>
      </c>
      <c r="F14">
        <v>16</v>
      </c>
      <c r="G14">
        <v>16</v>
      </c>
      <c r="H14">
        <v>16</v>
      </c>
      <c r="I14">
        <v>16</v>
      </c>
      <c r="J14">
        <v>16</v>
      </c>
      <c r="K14">
        <v>16</v>
      </c>
      <c r="L14">
        <v>16</v>
      </c>
      <c r="M14">
        <v>16</v>
      </c>
      <c r="N14">
        <v>16</v>
      </c>
      <c r="O14">
        <v>16</v>
      </c>
      <c r="P14">
        <v>16</v>
      </c>
      <c r="Q14">
        <v>16</v>
      </c>
      <c r="R14">
        <v>16</v>
      </c>
      <c r="S14">
        <v>16</v>
      </c>
      <c r="T14">
        <v>16</v>
      </c>
      <c r="U14">
        <v>16</v>
      </c>
      <c r="V14">
        <v>16</v>
      </c>
      <c r="W14">
        <v>16</v>
      </c>
      <c r="X14">
        <v>16</v>
      </c>
      <c r="Y14">
        <v>16</v>
      </c>
      <c r="Z14">
        <v>16</v>
      </c>
      <c r="AA14">
        <v>16</v>
      </c>
      <c r="AB14">
        <v>16</v>
      </c>
      <c r="AC14">
        <v>16</v>
      </c>
      <c r="AD14">
        <v>16</v>
      </c>
      <c r="AE14">
        <v>16</v>
      </c>
      <c r="AF14">
        <v>16</v>
      </c>
      <c r="AG14">
        <v>16</v>
      </c>
      <c r="AH14">
        <v>16</v>
      </c>
      <c r="AI14">
        <v>16</v>
      </c>
      <c r="AJ14">
        <v>16</v>
      </c>
      <c r="AK14">
        <v>16</v>
      </c>
      <c r="AL14">
        <v>16</v>
      </c>
      <c r="AM14">
        <v>16</v>
      </c>
      <c r="AN14">
        <v>16</v>
      </c>
      <c r="AO14">
        <v>16</v>
      </c>
      <c r="AP14">
        <v>16</v>
      </c>
      <c r="AQ14">
        <v>16</v>
      </c>
      <c r="AR14">
        <v>16</v>
      </c>
      <c r="AS14">
        <v>16</v>
      </c>
      <c r="AT14">
        <v>16</v>
      </c>
      <c r="AU14">
        <v>16</v>
      </c>
      <c r="AV14">
        <v>16</v>
      </c>
      <c r="AW14">
        <v>16</v>
      </c>
      <c r="AX14">
        <v>16</v>
      </c>
      <c r="AY14">
        <v>16</v>
      </c>
      <c r="AZ14">
        <v>16</v>
      </c>
      <c r="BA14">
        <v>16</v>
      </c>
      <c r="BB14">
        <v>16</v>
      </c>
      <c r="BC14">
        <v>16</v>
      </c>
      <c r="BD14">
        <v>16</v>
      </c>
      <c r="BE14">
        <v>16</v>
      </c>
      <c r="BF14">
        <v>16</v>
      </c>
      <c r="BG14">
        <v>16</v>
      </c>
      <c r="BH14">
        <v>16</v>
      </c>
      <c r="BI14">
        <v>16</v>
      </c>
      <c r="BJ14">
        <v>19</v>
      </c>
      <c r="BK14">
        <v>19</v>
      </c>
      <c r="BL14">
        <v>19</v>
      </c>
      <c r="BM14">
        <v>19</v>
      </c>
      <c r="BN14">
        <v>19</v>
      </c>
      <c r="BO14">
        <v>19</v>
      </c>
      <c r="BP14">
        <v>19</v>
      </c>
      <c r="BQ14">
        <v>19</v>
      </c>
      <c r="BR14">
        <v>19</v>
      </c>
      <c r="BS14">
        <v>19</v>
      </c>
      <c r="BT14">
        <v>19</v>
      </c>
      <c r="BU14">
        <v>19</v>
      </c>
      <c r="BV14">
        <v>19</v>
      </c>
      <c r="BW14">
        <v>19</v>
      </c>
      <c r="BX14">
        <v>19</v>
      </c>
      <c r="BY14">
        <v>19</v>
      </c>
      <c r="BZ14">
        <v>19</v>
      </c>
      <c r="CA14">
        <v>19</v>
      </c>
      <c r="CB14">
        <v>19</v>
      </c>
      <c r="CC14">
        <v>19</v>
      </c>
      <c r="CD14">
        <v>19</v>
      </c>
      <c r="CE14">
        <v>19</v>
      </c>
      <c r="CF14">
        <v>19</v>
      </c>
      <c r="CG14">
        <v>19</v>
      </c>
      <c r="CH14">
        <v>19</v>
      </c>
      <c r="CI14">
        <v>19</v>
      </c>
      <c r="CJ14">
        <v>19</v>
      </c>
      <c r="CK14">
        <v>19</v>
      </c>
      <c r="CL14">
        <v>19</v>
      </c>
      <c r="CM14">
        <v>19</v>
      </c>
      <c r="CN14">
        <v>19</v>
      </c>
      <c r="CO14">
        <v>19</v>
      </c>
      <c r="CP14">
        <v>19</v>
      </c>
      <c r="CQ14">
        <v>19</v>
      </c>
      <c r="CR14">
        <v>19</v>
      </c>
      <c r="CS14">
        <v>19</v>
      </c>
      <c r="CT14">
        <v>19</v>
      </c>
      <c r="CU14">
        <v>19</v>
      </c>
      <c r="CV14">
        <v>19</v>
      </c>
      <c r="CW14">
        <v>19</v>
      </c>
      <c r="CX14">
        <v>19</v>
      </c>
      <c r="CY14">
        <v>19</v>
      </c>
      <c r="CZ14">
        <v>19</v>
      </c>
      <c r="DA14">
        <v>19</v>
      </c>
      <c r="DB14">
        <v>19</v>
      </c>
      <c r="DC14">
        <v>19</v>
      </c>
      <c r="DD14">
        <v>19</v>
      </c>
      <c r="DE14">
        <v>19</v>
      </c>
      <c r="DF14">
        <v>19</v>
      </c>
      <c r="DG14">
        <v>19</v>
      </c>
      <c r="DH14">
        <v>19</v>
      </c>
      <c r="DI14">
        <v>19</v>
      </c>
      <c r="DJ14">
        <v>19</v>
      </c>
      <c r="DK14">
        <v>19</v>
      </c>
      <c r="DL14">
        <v>19</v>
      </c>
      <c r="DM14">
        <v>19</v>
      </c>
      <c r="DN14">
        <v>19</v>
      </c>
      <c r="DO14">
        <v>19</v>
      </c>
      <c r="DP14">
        <v>19</v>
      </c>
      <c r="DQ14">
        <v>19</v>
      </c>
      <c r="DR14">
        <v>19</v>
      </c>
      <c r="DS14">
        <v>19</v>
      </c>
      <c r="DT14">
        <v>19</v>
      </c>
      <c r="DU14">
        <v>19</v>
      </c>
      <c r="DV14">
        <v>19</v>
      </c>
      <c r="DW14">
        <v>19</v>
      </c>
      <c r="DX14">
        <v>19</v>
      </c>
      <c r="DY14">
        <v>19</v>
      </c>
      <c r="DZ14">
        <v>19</v>
      </c>
      <c r="EA14">
        <v>19</v>
      </c>
      <c r="EB14">
        <v>19</v>
      </c>
      <c r="EC14">
        <v>19</v>
      </c>
      <c r="ED14">
        <v>19</v>
      </c>
      <c r="EE14">
        <v>19</v>
      </c>
      <c r="EF14">
        <v>19</v>
      </c>
      <c r="EG14">
        <v>19</v>
      </c>
      <c r="EH14">
        <v>19</v>
      </c>
      <c r="EI14">
        <v>19</v>
      </c>
      <c r="EJ14">
        <v>19</v>
      </c>
      <c r="EK14">
        <v>19</v>
      </c>
      <c r="EL14">
        <v>19</v>
      </c>
      <c r="EM14">
        <v>19</v>
      </c>
      <c r="EN14">
        <v>19</v>
      </c>
      <c r="EO14">
        <v>19</v>
      </c>
      <c r="EP14">
        <v>19</v>
      </c>
    </row>
    <row r="15" spans="1:146" x14ac:dyDescent="0.25">
      <c r="A15" t="s">
        <v>192</v>
      </c>
      <c r="B15">
        <v>18</v>
      </c>
      <c r="C15">
        <v>18</v>
      </c>
      <c r="D15">
        <v>18</v>
      </c>
      <c r="E15">
        <v>18</v>
      </c>
      <c r="F15">
        <v>18</v>
      </c>
      <c r="G15">
        <v>18</v>
      </c>
      <c r="H15">
        <v>18</v>
      </c>
      <c r="I15">
        <v>18</v>
      </c>
      <c r="J15">
        <v>18</v>
      </c>
      <c r="K15">
        <v>18</v>
      </c>
      <c r="L15">
        <v>18</v>
      </c>
      <c r="M15">
        <v>18</v>
      </c>
      <c r="N15">
        <v>18</v>
      </c>
      <c r="O15">
        <v>18</v>
      </c>
      <c r="P15">
        <v>18</v>
      </c>
      <c r="Q15">
        <v>18</v>
      </c>
      <c r="R15">
        <v>18</v>
      </c>
      <c r="S15">
        <v>18</v>
      </c>
      <c r="T15">
        <v>18</v>
      </c>
      <c r="U15">
        <v>18</v>
      </c>
      <c r="V15">
        <v>18</v>
      </c>
      <c r="W15">
        <v>18</v>
      </c>
      <c r="X15">
        <v>18</v>
      </c>
      <c r="Y15">
        <v>18</v>
      </c>
      <c r="Z15">
        <v>18</v>
      </c>
      <c r="AA15">
        <v>18</v>
      </c>
      <c r="AB15">
        <v>18</v>
      </c>
      <c r="AC15">
        <v>18</v>
      </c>
      <c r="AD15">
        <v>18</v>
      </c>
      <c r="AE15">
        <v>18</v>
      </c>
      <c r="AF15">
        <v>18</v>
      </c>
      <c r="AG15">
        <v>18</v>
      </c>
      <c r="AH15">
        <v>18</v>
      </c>
      <c r="AI15">
        <v>18</v>
      </c>
      <c r="AJ15">
        <v>18</v>
      </c>
      <c r="AK15">
        <v>18</v>
      </c>
      <c r="AL15">
        <v>18</v>
      </c>
      <c r="AM15">
        <v>18</v>
      </c>
      <c r="AN15">
        <v>18</v>
      </c>
      <c r="AO15">
        <v>19</v>
      </c>
      <c r="AP15">
        <v>19</v>
      </c>
      <c r="AQ15">
        <v>19</v>
      </c>
      <c r="AR15">
        <v>19</v>
      </c>
      <c r="AS15">
        <v>19</v>
      </c>
      <c r="AT15">
        <v>19</v>
      </c>
      <c r="AU15">
        <v>19</v>
      </c>
      <c r="AV15">
        <v>19</v>
      </c>
      <c r="AW15">
        <v>19</v>
      </c>
      <c r="AX15">
        <v>19</v>
      </c>
      <c r="AY15">
        <v>19</v>
      </c>
      <c r="AZ15">
        <v>19</v>
      </c>
      <c r="BA15">
        <v>19</v>
      </c>
      <c r="BB15">
        <v>19</v>
      </c>
      <c r="BC15">
        <v>19</v>
      </c>
      <c r="BD15">
        <v>19</v>
      </c>
      <c r="BE15">
        <v>19</v>
      </c>
      <c r="BF15">
        <v>19</v>
      </c>
      <c r="BG15">
        <v>19</v>
      </c>
      <c r="BH15">
        <v>19</v>
      </c>
      <c r="BI15">
        <v>19</v>
      </c>
      <c r="BJ15">
        <v>19</v>
      </c>
      <c r="BK15">
        <v>19</v>
      </c>
      <c r="BL15">
        <v>19</v>
      </c>
      <c r="BM15">
        <v>19</v>
      </c>
      <c r="BN15">
        <v>19</v>
      </c>
      <c r="BO15">
        <v>19</v>
      </c>
      <c r="BP15">
        <v>19</v>
      </c>
      <c r="BQ15">
        <v>19</v>
      </c>
      <c r="BR15">
        <v>19</v>
      </c>
      <c r="BS15">
        <v>19</v>
      </c>
      <c r="BT15">
        <v>19</v>
      </c>
      <c r="BU15">
        <v>19</v>
      </c>
      <c r="BV15">
        <v>19</v>
      </c>
      <c r="BW15">
        <v>19</v>
      </c>
      <c r="BX15">
        <v>19</v>
      </c>
      <c r="BY15">
        <v>19</v>
      </c>
      <c r="BZ15">
        <v>19</v>
      </c>
      <c r="CA15">
        <v>19</v>
      </c>
      <c r="CB15">
        <v>19</v>
      </c>
      <c r="CC15">
        <v>19</v>
      </c>
      <c r="CD15">
        <v>19</v>
      </c>
      <c r="CE15">
        <v>19</v>
      </c>
      <c r="CF15">
        <v>19</v>
      </c>
      <c r="CG15">
        <v>19</v>
      </c>
      <c r="CH15">
        <v>19</v>
      </c>
      <c r="CI15">
        <v>19</v>
      </c>
      <c r="CJ15">
        <v>19</v>
      </c>
      <c r="CK15">
        <v>19</v>
      </c>
      <c r="CL15">
        <v>19</v>
      </c>
      <c r="CM15">
        <v>19</v>
      </c>
      <c r="CN15">
        <v>19</v>
      </c>
      <c r="CO15">
        <v>19</v>
      </c>
      <c r="CP15">
        <v>19</v>
      </c>
      <c r="CQ15">
        <v>19</v>
      </c>
      <c r="CR15">
        <v>19</v>
      </c>
      <c r="CS15">
        <v>19</v>
      </c>
      <c r="CT15">
        <v>19</v>
      </c>
      <c r="CU15">
        <v>19</v>
      </c>
      <c r="CV15">
        <v>21</v>
      </c>
      <c r="CW15">
        <v>21</v>
      </c>
      <c r="CX15">
        <v>21</v>
      </c>
      <c r="CY15">
        <v>21</v>
      </c>
      <c r="CZ15">
        <v>23</v>
      </c>
      <c r="DA15">
        <v>23</v>
      </c>
      <c r="DB15">
        <v>23</v>
      </c>
      <c r="DC15">
        <v>23</v>
      </c>
      <c r="DD15">
        <v>23</v>
      </c>
      <c r="DE15">
        <v>23</v>
      </c>
      <c r="DF15">
        <v>23</v>
      </c>
      <c r="DG15">
        <v>23</v>
      </c>
      <c r="DH15">
        <v>23</v>
      </c>
      <c r="DI15">
        <v>23</v>
      </c>
      <c r="DJ15">
        <v>23</v>
      </c>
      <c r="DK15">
        <v>23</v>
      </c>
      <c r="DL15">
        <v>23</v>
      </c>
      <c r="DM15">
        <v>23</v>
      </c>
      <c r="DN15">
        <v>23</v>
      </c>
      <c r="DO15">
        <v>23</v>
      </c>
      <c r="DP15">
        <v>23</v>
      </c>
      <c r="DQ15">
        <v>23</v>
      </c>
      <c r="DR15">
        <v>23</v>
      </c>
      <c r="DS15">
        <v>23</v>
      </c>
      <c r="DT15">
        <v>23</v>
      </c>
      <c r="DU15">
        <v>23</v>
      </c>
      <c r="DV15">
        <v>23</v>
      </c>
      <c r="DW15">
        <v>23</v>
      </c>
      <c r="DX15">
        <v>23</v>
      </c>
      <c r="DY15">
        <v>23</v>
      </c>
      <c r="DZ15">
        <v>23</v>
      </c>
      <c r="EA15">
        <v>23</v>
      </c>
      <c r="EB15">
        <v>23</v>
      </c>
      <c r="EC15">
        <v>23</v>
      </c>
      <c r="ED15">
        <v>23</v>
      </c>
      <c r="EE15">
        <v>23</v>
      </c>
      <c r="EF15">
        <v>23</v>
      </c>
      <c r="EG15">
        <v>23</v>
      </c>
      <c r="EH15">
        <v>23</v>
      </c>
      <c r="EI15">
        <v>23</v>
      </c>
      <c r="EJ15">
        <v>23</v>
      </c>
      <c r="EK15">
        <v>23</v>
      </c>
      <c r="EL15">
        <v>23</v>
      </c>
      <c r="EM15">
        <v>23</v>
      </c>
      <c r="EN15">
        <v>23</v>
      </c>
      <c r="EO15">
        <v>23</v>
      </c>
      <c r="EP15">
        <v>23</v>
      </c>
    </row>
    <row r="16" spans="1:146" x14ac:dyDescent="0.25">
      <c r="A16" t="s">
        <v>193</v>
      </c>
      <c r="B16">
        <v>25</v>
      </c>
      <c r="C16">
        <v>25</v>
      </c>
      <c r="D16">
        <v>25</v>
      </c>
      <c r="E16">
        <v>25</v>
      </c>
      <c r="F16">
        <v>25</v>
      </c>
      <c r="G16">
        <v>25</v>
      </c>
      <c r="H16">
        <v>25</v>
      </c>
      <c r="I16">
        <v>25</v>
      </c>
      <c r="J16">
        <v>25</v>
      </c>
      <c r="K16">
        <v>25</v>
      </c>
      <c r="L16">
        <v>25</v>
      </c>
      <c r="M16">
        <v>25</v>
      </c>
      <c r="N16">
        <v>25</v>
      </c>
      <c r="O16">
        <v>25</v>
      </c>
      <c r="P16">
        <v>25</v>
      </c>
      <c r="Q16">
        <v>25</v>
      </c>
      <c r="R16">
        <v>25</v>
      </c>
      <c r="S16">
        <v>25</v>
      </c>
      <c r="T16">
        <v>25</v>
      </c>
      <c r="U16">
        <v>25</v>
      </c>
      <c r="V16">
        <v>25</v>
      </c>
      <c r="W16">
        <v>25</v>
      </c>
      <c r="X16">
        <v>25</v>
      </c>
      <c r="Y16">
        <v>25</v>
      </c>
      <c r="Z16">
        <v>25</v>
      </c>
      <c r="AA16">
        <v>25</v>
      </c>
      <c r="AB16">
        <v>25</v>
      </c>
      <c r="AC16">
        <v>25</v>
      </c>
      <c r="AD16">
        <v>25</v>
      </c>
      <c r="AE16">
        <v>25</v>
      </c>
      <c r="AF16">
        <v>25</v>
      </c>
      <c r="AG16">
        <v>25</v>
      </c>
      <c r="AH16">
        <v>25</v>
      </c>
      <c r="AI16">
        <v>25</v>
      </c>
      <c r="AJ16">
        <v>25</v>
      </c>
      <c r="AK16">
        <v>25</v>
      </c>
      <c r="AL16">
        <v>25</v>
      </c>
      <c r="AM16">
        <v>25</v>
      </c>
      <c r="AN16">
        <v>25</v>
      </c>
      <c r="AO16">
        <v>25</v>
      </c>
      <c r="AP16">
        <v>25</v>
      </c>
      <c r="AQ16">
        <v>25</v>
      </c>
      <c r="AR16">
        <v>25</v>
      </c>
      <c r="AS16">
        <v>25</v>
      </c>
      <c r="AT16">
        <v>25</v>
      </c>
      <c r="AU16">
        <v>25</v>
      </c>
      <c r="AV16">
        <v>25</v>
      </c>
      <c r="AW16">
        <v>25</v>
      </c>
      <c r="AX16">
        <v>20</v>
      </c>
      <c r="AY16">
        <v>20</v>
      </c>
      <c r="AZ16">
        <v>20</v>
      </c>
      <c r="BA16">
        <v>20</v>
      </c>
      <c r="BB16">
        <v>20</v>
      </c>
      <c r="BC16">
        <v>20</v>
      </c>
      <c r="BD16">
        <v>20</v>
      </c>
      <c r="BE16">
        <v>20</v>
      </c>
      <c r="BF16">
        <v>20</v>
      </c>
      <c r="BG16">
        <v>20</v>
      </c>
      <c r="BH16">
        <v>20</v>
      </c>
      <c r="BI16">
        <v>20</v>
      </c>
      <c r="BJ16">
        <v>20</v>
      </c>
      <c r="BK16">
        <v>20</v>
      </c>
      <c r="BL16">
        <v>20</v>
      </c>
      <c r="BM16">
        <v>20</v>
      </c>
      <c r="BN16">
        <v>20</v>
      </c>
      <c r="BO16">
        <v>20</v>
      </c>
      <c r="BP16">
        <v>20</v>
      </c>
      <c r="BQ16">
        <v>20</v>
      </c>
      <c r="BR16">
        <v>20</v>
      </c>
      <c r="BS16">
        <v>20</v>
      </c>
      <c r="BT16">
        <v>20</v>
      </c>
      <c r="BU16">
        <v>20</v>
      </c>
      <c r="BV16">
        <v>20</v>
      </c>
      <c r="BW16">
        <v>20</v>
      </c>
      <c r="BX16">
        <v>20</v>
      </c>
      <c r="BY16">
        <v>20</v>
      </c>
      <c r="BZ16">
        <v>20</v>
      </c>
      <c r="CA16">
        <v>20</v>
      </c>
      <c r="CB16">
        <v>20</v>
      </c>
      <c r="CC16">
        <v>20</v>
      </c>
      <c r="CD16">
        <v>20</v>
      </c>
      <c r="CE16">
        <v>20</v>
      </c>
      <c r="CF16">
        <v>20</v>
      </c>
      <c r="CG16">
        <v>20</v>
      </c>
      <c r="CH16">
        <v>20</v>
      </c>
      <c r="CI16">
        <v>20</v>
      </c>
      <c r="CJ16">
        <v>20</v>
      </c>
      <c r="CK16">
        <v>20</v>
      </c>
      <c r="CL16">
        <v>20</v>
      </c>
      <c r="CM16">
        <v>20</v>
      </c>
      <c r="CN16">
        <v>25</v>
      </c>
      <c r="CO16">
        <v>25</v>
      </c>
      <c r="CP16">
        <v>25</v>
      </c>
      <c r="CQ16">
        <v>25</v>
      </c>
      <c r="CR16">
        <v>25</v>
      </c>
      <c r="CS16">
        <v>25</v>
      </c>
      <c r="CT16">
        <v>25</v>
      </c>
      <c r="CU16">
        <v>25</v>
      </c>
      <c r="CV16">
        <v>25</v>
      </c>
      <c r="CW16">
        <v>25</v>
      </c>
      <c r="CX16">
        <v>25</v>
      </c>
      <c r="CY16">
        <v>25</v>
      </c>
      <c r="CZ16">
        <v>25</v>
      </c>
      <c r="DA16">
        <v>25</v>
      </c>
      <c r="DB16">
        <v>25</v>
      </c>
      <c r="DC16">
        <v>25</v>
      </c>
      <c r="DD16">
        <v>25</v>
      </c>
      <c r="DE16">
        <v>25</v>
      </c>
      <c r="DF16">
        <v>25</v>
      </c>
      <c r="DG16">
        <v>25</v>
      </c>
      <c r="DH16">
        <v>25</v>
      </c>
      <c r="DI16">
        <v>25</v>
      </c>
      <c r="DJ16">
        <v>25</v>
      </c>
      <c r="DK16">
        <v>25</v>
      </c>
      <c r="DL16">
        <v>25</v>
      </c>
      <c r="DM16">
        <v>25</v>
      </c>
      <c r="DN16">
        <v>25</v>
      </c>
      <c r="DO16">
        <v>25</v>
      </c>
      <c r="DP16">
        <v>25</v>
      </c>
      <c r="DQ16">
        <v>25</v>
      </c>
      <c r="DR16">
        <v>27</v>
      </c>
      <c r="DS16">
        <v>27</v>
      </c>
      <c r="DT16">
        <v>27</v>
      </c>
      <c r="DU16">
        <v>27</v>
      </c>
      <c r="DV16">
        <v>27</v>
      </c>
      <c r="DW16">
        <v>27</v>
      </c>
      <c r="DX16">
        <v>27</v>
      </c>
      <c r="DY16">
        <v>27</v>
      </c>
      <c r="DZ16">
        <v>27</v>
      </c>
      <c r="EA16">
        <v>27</v>
      </c>
      <c r="EB16">
        <v>27</v>
      </c>
      <c r="EC16">
        <v>27</v>
      </c>
      <c r="ED16">
        <v>27</v>
      </c>
      <c r="EE16">
        <v>27</v>
      </c>
      <c r="EF16">
        <v>27</v>
      </c>
      <c r="EG16">
        <v>27</v>
      </c>
      <c r="EH16">
        <v>27</v>
      </c>
      <c r="EI16">
        <v>27</v>
      </c>
      <c r="EJ16">
        <v>27</v>
      </c>
      <c r="EK16">
        <v>27</v>
      </c>
      <c r="EL16">
        <v>27</v>
      </c>
      <c r="EM16">
        <v>27</v>
      </c>
      <c r="EN16">
        <v>27</v>
      </c>
      <c r="EO16">
        <v>27</v>
      </c>
      <c r="EP16">
        <v>27</v>
      </c>
    </row>
    <row r="17" spans="1:146" x14ac:dyDescent="0.25">
      <c r="A17" t="s">
        <v>195</v>
      </c>
      <c r="B17">
        <v>20</v>
      </c>
      <c r="C17">
        <v>20</v>
      </c>
      <c r="D17">
        <v>21</v>
      </c>
      <c r="E17">
        <v>21</v>
      </c>
      <c r="F17">
        <v>21</v>
      </c>
      <c r="G17">
        <v>21</v>
      </c>
      <c r="H17">
        <v>21</v>
      </c>
      <c r="I17">
        <v>21</v>
      </c>
      <c r="J17">
        <v>21</v>
      </c>
      <c r="K17">
        <v>21</v>
      </c>
      <c r="L17">
        <v>21</v>
      </c>
      <c r="M17">
        <v>21</v>
      </c>
      <c r="N17">
        <v>21</v>
      </c>
      <c r="O17">
        <v>21</v>
      </c>
      <c r="P17">
        <v>21</v>
      </c>
      <c r="Q17">
        <v>21</v>
      </c>
      <c r="R17">
        <v>21</v>
      </c>
      <c r="S17">
        <v>21</v>
      </c>
      <c r="T17">
        <v>21</v>
      </c>
      <c r="U17">
        <v>21</v>
      </c>
      <c r="V17">
        <v>21</v>
      </c>
      <c r="W17">
        <v>21</v>
      </c>
      <c r="X17">
        <v>21</v>
      </c>
      <c r="Y17">
        <v>21</v>
      </c>
      <c r="Z17">
        <v>21</v>
      </c>
      <c r="AA17">
        <v>21</v>
      </c>
      <c r="AB17">
        <v>21</v>
      </c>
      <c r="AC17">
        <v>21</v>
      </c>
      <c r="AD17">
        <v>21</v>
      </c>
      <c r="AE17">
        <v>21</v>
      </c>
      <c r="AF17">
        <v>21</v>
      </c>
      <c r="AG17">
        <v>21</v>
      </c>
      <c r="AH17">
        <v>21</v>
      </c>
      <c r="AI17">
        <v>21</v>
      </c>
      <c r="AJ17">
        <v>21</v>
      </c>
      <c r="AK17">
        <v>21</v>
      </c>
      <c r="AL17">
        <v>21</v>
      </c>
      <c r="AM17">
        <v>21</v>
      </c>
      <c r="AN17">
        <v>21</v>
      </c>
      <c r="AO17">
        <v>21</v>
      </c>
      <c r="AP17">
        <v>21</v>
      </c>
      <c r="AQ17">
        <v>21</v>
      </c>
      <c r="AR17">
        <v>21</v>
      </c>
      <c r="AS17">
        <v>21</v>
      </c>
      <c r="AT17">
        <v>21</v>
      </c>
      <c r="AU17">
        <v>21</v>
      </c>
      <c r="AV17">
        <v>21</v>
      </c>
      <c r="AW17">
        <v>21</v>
      </c>
      <c r="AX17">
        <v>21</v>
      </c>
      <c r="AY17">
        <v>21</v>
      </c>
      <c r="AZ17">
        <v>21</v>
      </c>
      <c r="BA17">
        <v>21</v>
      </c>
      <c r="BB17">
        <v>21</v>
      </c>
      <c r="BC17">
        <v>21</v>
      </c>
      <c r="BD17">
        <v>21</v>
      </c>
      <c r="BE17">
        <v>21</v>
      </c>
      <c r="BF17">
        <v>21</v>
      </c>
      <c r="BG17">
        <v>21</v>
      </c>
      <c r="BH17">
        <v>21</v>
      </c>
      <c r="BI17">
        <v>21</v>
      </c>
      <c r="BJ17">
        <v>21</v>
      </c>
      <c r="BK17">
        <v>21</v>
      </c>
      <c r="BL17">
        <v>21</v>
      </c>
      <c r="BM17">
        <v>21</v>
      </c>
      <c r="BN17">
        <v>21</v>
      </c>
      <c r="BO17">
        <v>21</v>
      </c>
      <c r="BP17">
        <v>21</v>
      </c>
      <c r="BQ17">
        <v>21</v>
      </c>
      <c r="BR17">
        <v>21</v>
      </c>
      <c r="BS17">
        <v>21</v>
      </c>
      <c r="BT17">
        <v>21</v>
      </c>
      <c r="BU17">
        <v>21</v>
      </c>
      <c r="BV17">
        <v>21</v>
      </c>
      <c r="BW17">
        <v>21</v>
      </c>
      <c r="BX17">
        <v>21</v>
      </c>
      <c r="BY17">
        <v>21</v>
      </c>
      <c r="BZ17">
        <v>21</v>
      </c>
      <c r="CA17">
        <v>21</v>
      </c>
      <c r="CB17">
        <v>21</v>
      </c>
      <c r="CC17">
        <v>21</v>
      </c>
      <c r="CD17">
        <v>21</v>
      </c>
      <c r="CE17">
        <v>21</v>
      </c>
      <c r="CF17">
        <v>21</v>
      </c>
      <c r="CG17">
        <v>21.5</v>
      </c>
      <c r="CH17">
        <v>21.5</v>
      </c>
      <c r="CI17">
        <v>21.5</v>
      </c>
      <c r="CJ17">
        <v>21.5</v>
      </c>
      <c r="CK17">
        <v>21.5</v>
      </c>
      <c r="CL17">
        <v>21.5</v>
      </c>
      <c r="CM17">
        <v>21.5</v>
      </c>
      <c r="CN17">
        <v>21.5</v>
      </c>
      <c r="CO17">
        <v>21.5</v>
      </c>
      <c r="CP17">
        <v>21.5</v>
      </c>
      <c r="CQ17">
        <v>21.5</v>
      </c>
      <c r="CR17">
        <v>21.5</v>
      </c>
      <c r="CS17">
        <v>21.5</v>
      </c>
      <c r="CT17">
        <v>21</v>
      </c>
      <c r="CU17">
        <v>21</v>
      </c>
      <c r="CV17">
        <v>21</v>
      </c>
      <c r="CW17">
        <v>21</v>
      </c>
      <c r="CX17">
        <v>21</v>
      </c>
      <c r="CY17">
        <v>21</v>
      </c>
      <c r="CZ17">
        <v>21</v>
      </c>
      <c r="DA17">
        <v>21</v>
      </c>
      <c r="DB17">
        <v>21</v>
      </c>
      <c r="DC17">
        <v>21</v>
      </c>
      <c r="DD17">
        <v>21</v>
      </c>
      <c r="DE17">
        <v>21</v>
      </c>
      <c r="DF17">
        <v>21</v>
      </c>
      <c r="DG17">
        <v>21</v>
      </c>
      <c r="DH17">
        <v>21</v>
      </c>
      <c r="DI17">
        <v>21</v>
      </c>
      <c r="DJ17">
        <v>21</v>
      </c>
      <c r="DK17">
        <v>21</v>
      </c>
      <c r="DL17">
        <v>21</v>
      </c>
      <c r="DM17">
        <v>21</v>
      </c>
      <c r="DN17">
        <v>21</v>
      </c>
      <c r="DO17">
        <v>21</v>
      </c>
      <c r="DP17">
        <v>21</v>
      </c>
      <c r="DQ17">
        <v>21</v>
      </c>
      <c r="DR17">
        <v>23</v>
      </c>
      <c r="DS17">
        <v>23</v>
      </c>
      <c r="DT17">
        <v>23</v>
      </c>
      <c r="DU17">
        <v>23</v>
      </c>
      <c r="DV17">
        <v>23</v>
      </c>
      <c r="DW17">
        <v>23</v>
      </c>
      <c r="DX17">
        <v>23</v>
      </c>
      <c r="DY17">
        <v>23</v>
      </c>
      <c r="DZ17">
        <v>23</v>
      </c>
      <c r="EA17">
        <v>23</v>
      </c>
      <c r="EB17">
        <v>23</v>
      </c>
      <c r="EC17">
        <v>23</v>
      </c>
      <c r="ED17">
        <v>23</v>
      </c>
      <c r="EE17">
        <v>23</v>
      </c>
      <c r="EF17">
        <v>23</v>
      </c>
      <c r="EG17">
        <v>23</v>
      </c>
      <c r="EH17">
        <v>23</v>
      </c>
      <c r="EI17">
        <v>23</v>
      </c>
      <c r="EJ17">
        <v>23</v>
      </c>
      <c r="EK17">
        <v>23</v>
      </c>
      <c r="EL17">
        <v>23</v>
      </c>
      <c r="EM17">
        <v>23</v>
      </c>
      <c r="EN17">
        <v>23</v>
      </c>
      <c r="EO17">
        <v>23</v>
      </c>
      <c r="EP17">
        <v>23</v>
      </c>
    </row>
    <row r="18" spans="1:146" x14ac:dyDescent="0.25">
      <c r="A18" t="s">
        <v>197</v>
      </c>
      <c r="B18">
        <v>20</v>
      </c>
      <c r="C18">
        <v>20</v>
      </c>
      <c r="D18">
        <v>20</v>
      </c>
      <c r="E18">
        <v>20</v>
      </c>
      <c r="F18">
        <v>20</v>
      </c>
      <c r="G18">
        <v>20</v>
      </c>
      <c r="H18">
        <v>20</v>
      </c>
      <c r="I18">
        <v>20</v>
      </c>
      <c r="J18">
        <v>20</v>
      </c>
      <c r="K18">
        <v>20</v>
      </c>
      <c r="L18">
        <v>20</v>
      </c>
      <c r="M18">
        <v>20</v>
      </c>
      <c r="N18">
        <v>20</v>
      </c>
      <c r="O18">
        <v>20</v>
      </c>
      <c r="P18">
        <v>20</v>
      </c>
      <c r="Q18">
        <v>20</v>
      </c>
      <c r="R18">
        <v>20</v>
      </c>
      <c r="S18">
        <v>20</v>
      </c>
      <c r="T18">
        <v>20</v>
      </c>
      <c r="U18">
        <v>20</v>
      </c>
      <c r="V18">
        <v>20</v>
      </c>
      <c r="W18">
        <v>20</v>
      </c>
      <c r="X18">
        <v>20</v>
      </c>
      <c r="Y18">
        <v>20</v>
      </c>
      <c r="Z18">
        <v>20</v>
      </c>
      <c r="AA18">
        <v>20</v>
      </c>
      <c r="AB18">
        <v>20</v>
      </c>
      <c r="AC18">
        <v>20</v>
      </c>
      <c r="AD18">
        <v>20</v>
      </c>
      <c r="AE18">
        <v>20</v>
      </c>
      <c r="AF18">
        <v>20</v>
      </c>
      <c r="AG18">
        <v>20</v>
      </c>
      <c r="AH18">
        <v>20</v>
      </c>
      <c r="AI18">
        <v>20</v>
      </c>
      <c r="AJ18">
        <v>20</v>
      </c>
      <c r="AK18">
        <v>20</v>
      </c>
      <c r="AL18">
        <v>20</v>
      </c>
      <c r="AM18">
        <v>20</v>
      </c>
      <c r="AN18">
        <v>20</v>
      </c>
      <c r="AO18">
        <v>20</v>
      </c>
      <c r="AP18">
        <v>20</v>
      </c>
      <c r="AQ18">
        <v>20</v>
      </c>
      <c r="AR18">
        <v>20</v>
      </c>
      <c r="AS18">
        <v>20</v>
      </c>
      <c r="AT18">
        <v>20</v>
      </c>
      <c r="AU18">
        <v>20</v>
      </c>
      <c r="AV18">
        <v>20</v>
      </c>
      <c r="AW18">
        <v>20</v>
      </c>
      <c r="AX18">
        <v>20</v>
      </c>
      <c r="AY18">
        <v>20</v>
      </c>
      <c r="AZ18">
        <v>20</v>
      </c>
      <c r="BA18">
        <v>20</v>
      </c>
      <c r="BB18">
        <v>20</v>
      </c>
      <c r="BC18">
        <v>20</v>
      </c>
      <c r="BD18">
        <v>20</v>
      </c>
      <c r="BE18">
        <v>20</v>
      </c>
      <c r="BF18">
        <v>20</v>
      </c>
      <c r="BG18">
        <v>20</v>
      </c>
      <c r="BH18">
        <v>20</v>
      </c>
      <c r="BI18">
        <v>20</v>
      </c>
      <c r="BJ18">
        <v>20</v>
      </c>
      <c r="BK18">
        <v>20</v>
      </c>
      <c r="BL18">
        <v>20</v>
      </c>
      <c r="BM18">
        <v>20</v>
      </c>
      <c r="BN18">
        <v>20</v>
      </c>
      <c r="BO18">
        <v>20</v>
      </c>
      <c r="BP18">
        <v>20</v>
      </c>
      <c r="BQ18">
        <v>20</v>
      </c>
      <c r="BR18">
        <v>20</v>
      </c>
      <c r="BS18">
        <v>20</v>
      </c>
      <c r="BT18">
        <v>20</v>
      </c>
      <c r="BU18">
        <v>20</v>
      </c>
      <c r="BV18">
        <v>20</v>
      </c>
      <c r="BW18">
        <v>20</v>
      </c>
      <c r="BX18">
        <v>20</v>
      </c>
      <c r="BY18">
        <v>20</v>
      </c>
      <c r="BZ18">
        <v>20</v>
      </c>
      <c r="CA18">
        <v>20</v>
      </c>
      <c r="CB18">
        <v>20</v>
      </c>
      <c r="CC18">
        <v>20</v>
      </c>
      <c r="CD18">
        <v>20</v>
      </c>
      <c r="CE18">
        <v>20</v>
      </c>
      <c r="CF18">
        <v>20</v>
      </c>
      <c r="CG18">
        <v>20</v>
      </c>
      <c r="CH18">
        <v>20</v>
      </c>
      <c r="CI18">
        <v>20</v>
      </c>
      <c r="CJ18">
        <v>20</v>
      </c>
      <c r="CK18">
        <v>20</v>
      </c>
      <c r="CL18">
        <v>20</v>
      </c>
      <c r="CM18">
        <v>20</v>
      </c>
      <c r="CN18">
        <v>20</v>
      </c>
      <c r="CO18">
        <v>20</v>
      </c>
      <c r="CP18">
        <v>20</v>
      </c>
      <c r="CQ18">
        <v>20</v>
      </c>
      <c r="CR18">
        <v>20</v>
      </c>
      <c r="CS18">
        <v>20</v>
      </c>
      <c r="CT18">
        <v>20</v>
      </c>
      <c r="CU18">
        <v>20</v>
      </c>
      <c r="CV18">
        <v>20</v>
      </c>
      <c r="CW18">
        <v>20</v>
      </c>
      <c r="CX18">
        <v>20</v>
      </c>
      <c r="CY18">
        <v>20</v>
      </c>
      <c r="CZ18">
        <v>20</v>
      </c>
      <c r="DA18">
        <v>20</v>
      </c>
      <c r="DB18">
        <v>20</v>
      </c>
      <c r="DC18">
        <v>20</v>
      </c>
      <c r="DD18">
        <v>20</v>
      </c>
      <c r="DE18">
        <v>20</v>
      </c>
      <c r="DF18">
        <v>20</v>
      </c>
      <c r="DG18">
        <v>20</v>
      </c>
      <c r="DH18">
        <v>20</v>
      </c>
      <c r="DI18">
        <v>20</v>
      </c>
      <c r="DJ18">
        <v>20</v>
      </c>
      <c r="DK18">
        <v>20</v>
      </c>
      <c r="DL18">
        <v>20</v>
      </c>
      <c r="DM18">
        <v>20</v>
      </c>
      <c r="DN18">
        <v>21</v>
      </c>
      <c r="DO18">
        <v>21</v>
      </c>
      <c r="DP18">
        <v>21</v>
      </c>
      <c r="DQ18">
        <v>21</v>
      </c>
      <c r="DR18">
        <v>21</v>
      </c>
      <c r="DS18">
        <v>21</v>
      </c>
      <c r="DT18">
        <v>21</v>
      </c>
      <c r="DU18">
        <v>21</v>
      </c>
      <c r="DV18">
        <v>21</v>
      </c>
      <c r="DW18">
        <v>21</v>
      </c>
      <c r="DX18">
        <v>21</v>
      </c>
      <c r="DY18">
        <v>21</v>
      </c>
      <c r="DZ18">
        <v>21</v>
      </c>
      <c r="EA18">
        <v>21</v>
      </c>
      <c r="EB18">
        <v>21</v>
      </c>
      <c r="EC18">
        <v>21</v>
      </c>
      <c r="ED18">
        <v>21</v>
      </c>
      <c r="EE18">
        <v>21</v>
      </c>
      <c r="EF18">
        <v>21</v>
      </c>
      <c r="EG18">
        <v>21</v>
      </c>
      <c r="EH18">
        <v>21</v>
      </c>
      <c r="EI18">
        <v>21</v>
      </c>
      <c r="EJ18">
        <v>21</v>
      </c>
      <c r="EK18">
        <v>21</v>
      </c>
      <c r="EL18">
        <v>21</v>
      </c>
      <c r="EM18">
        <v>22</v>
      </c>
      <c r="EN18">
        <v>22</v>
      </c>
      <c r="EO18">
        <v>22</v>
      </c>
      <c r="EP18">
        <v>22</v>
      </c>
    </row>
    <row r="19" spans="1:146" x14ac:dyDescent="0.25">
      <c r="A19" t="s">
        <v>200</v>
      </c>
      <c r="B19">
        <v>18</v>
      </c>
      <c r="C19">
        <v>18</v>
      </c>
      <c r="D19">
        <v>18</v>
      </c>
      <c r="E19">
        <v>18</v>
      </c>
      <c r="F19">
        <v>18</v>
      </c>
      <c r="G19">
        <v>18</v>
      </c>
      <c r="H19">
        <v>18</v>
      </c>
      <c r="I19">
        <v>18</v>
      </c>
      <c r="J19">
        <v>18</v>
      </c>
      <c r="K19">
        <v>18</v>
      </c>
      <c r="L19">
        <v>18</v>
      </c>
      <c r="M19">
        <v>18</v>
      </c>
      <c r="N19">
        <v>18</v>
      </c>
      <c r="O19">
        <v>18</v>
      </c>
      <c r="P19">
        <v>18</v>
      </c>
      <c r="Q19">
        <v>18</v>
      </c>
      <c r="R19">
        <v>18</v>
      </c>
      <c r="S19">
        <v>18</v>
      </c>
      <c r="T19">
        <v>18</v>
      </c>
      <c r="U19">
        <v>18</v>
      </c>
      <c r="V19">
        <v>18</v>
      </c>
      <c r="W19">
        <v>18</v>
      </c>
      <c r="X19">
        <v>18</v>
      </c>
      <c r="Y19">
        <v>18</v>
      </c>
      <c r="Z19">
        <v>18</v>
      </c>
      <c r="AA19">
        <v>18</v>
      </c>
      <c r="AB19">
        <v>18</v>
      </c>
      <c r="AC19">
        <v>18</v>
      </c>
      <c r="AD19">
        <v>18</v>
      </c>
      <c r="AE19">
        <v>18</v>
      </c>
      <c r="AF19">
        <v>18</v>
      </c>
      <c r="AG19">
        <v>18</v>
      </c>
      <c r="AH19">
        <v>18</v>
      </c>
      <c r="AI19">
        <v>18</v>
      </c>
      <c r="AJ19">
        <v>18</v>
      </c>
      <c r="AK19">
        <v>18</v>
      </c>
      <c r="AL19">
        <v>18</v>
      </c>
      <c r="AM19">
        <v>18</v>
      </c>
      <c r="AN19">
        <v>18</v>
      </c>
      <c r="AO19">
        <v>18</v>
      </c>
      <c r="AP19">
        <v>18</v>
      </c>
      <c r="AQ19">
        <v>18</v>
      </c>
      <c r="AR19">
        <v>18</v>
      </c>
      <c r="AS19">
        <v>18</v>
      </c>
      <c r="AT19">
        <v>18</v>
      </c>
      <c r="AU19">
        <v>18</v>
      </c>
      <c r="AV19">
        <v>18</v>
      </c>
      <c r="AW19">
        <v>18</v>
      </c>
      <c r="AX19">
        <v>18</v>
      </c>
      <c r="AY19">
        <v>18</v>
      </c>
      <c r="AZ19">
        <v>18</v>
      </c>
      <c r="BA19">
        <v>18</v>
      </c>
      <c r="BB19">
        <v>18</v>
      </c>
      <c r="BC19">
        <v>18</v>
      </c>
      <c r="BD19">
        <v>18</v>
      </c>
      <c r="BE19">
        <v>18</v>
      </c>
      <c r="BF19">
        <v>18</v>
      </c>
      <c r="BG19">
        <v>18</v>
      </c>
      <c r="BH19">
        <v>18</v>
      </c>
      <c r="BI19">
        <v>18</v>
      </c>
      <c r="BJ19">
        <v>18</v>
      </c>
      <c r="BK19">
        <v>18</v>
      </c>
      <c r="BL19">
        <v>18</v>
      </c>
      <c r="BM19">
        <v>18</v>
      </c>
      <c r="BN19">
        <v>18</v>
      </c>
      <c r="BO19">
        <v>18</v>
      </c>
      <c r="BP19">
        <v>18</v>
      </c>
      <c r="BQ19">
        <v>18</v>
      </c>
      <c r="BR19">
        <v>18</v>
      </c>
      <c r="BS19">
        <v>18</v>
      </c>
      <c r="BT19">
        <v>18</v>
      </c>
      <c r="BU19">
        <v>18</v>
      </c>
      <c r="BV19">
        <v>18</v>
      </c>
      <c r="BW19">
        <v>18</v>
      </c>
      <c r="BX19">
        <v>18</v>
      </c>
      <c r="BY19">
        <v>18</v>
      </c>
      <c r="BZ19">
        <v>18</v>
      </c>
      <c r="CA19">
        <v>18</v>
      </c>
      <c r="CB19">
        <v>18</v>
      </c>
      <c r="CC19">
        <v>18</v>
      </c>
      <c r="CD19">
        <v>18</v>
      </c>
      <c r="CE19">
        <v>18</v>
      </c>
      <c r="CF19">
        <v>18</v>
      </c>
      <c r="CG19">
        <v>18</v>
      </c>
      <c r="CH19">
        <v>21</v>
      </c>
      <c r="CI19">
        <v>21</v>
      </c>
      <c r="CJ19">
        <v>21</v>
      </c>
      <c r="CK19">
        <v>21</v>
      </c>
      <c r="CL19">
        <v>21</v>
      </c>
      <c r="CM19">
        <v>21</v>
      </c>
      <c r="CN19">
        <v>21</v>
      </c>
      <c r="CO19">
        <v>21</v>
      </c>
      <c r="CP19">
        <v>21</v>
      </c>
      <c r="CQ19">
        <v>21</v>
      </c>
      <c r="CR19">
        <v>21</v>
      </c>
      <c r="CS19">
        <v>21</v>
      </c>
      <c r="CT19">
        <v>21</v>
      </c>
      <c r="CU19">
        <v>21</v>
      </c>
      <c r="CV19">
        <v>21</v>
      </c>
      <c r="CW19">
        <v>21</v>
      </c>
      <c r="CX19">
        <v>21</v>
      </c>
      <c r="CY19">
        <v>21</v>
      </c>
      <c r="CZ19">
        <v>21</v>
      </c>
      <c r="DA19">
        <v>21</v>
      </c>
      <c r="DB19">
        <v>21</v>
      </c>
      <c r="DC19">
        <v>21</v>
      </c>
      <c r="DD19">
        <v>21</v>
      </c>
      <c r="DE19">
        <v>21</v>
      </c>
      <c r="DF19">
        <v>22</v>
      </c>
      <c r="DG19">
        <v>22</v>
      </c>
      <c r="DH19">
        <v>22</v>
      </c>
      <c r="DI19">
        <v>22</v>
      </c>
      <c r="DJ19">
        <v>22</v>
      </c>
      <c r="DK19">
        <v>22</v>
      </c>
      <c r="DL19">
        <v>22</v>
      </c>
      <c r="DM19">
        <v>22</v>
      </c>
      <c r="DN19">
        <v>22</v>
      </c>
      <c r="DO19">
        <v>22</v>
      </c>
      <c r="DP19">
        <v>22</v>
      </c>
      <c r="DQ19">
        <v>22</v>
      </c>
      <c r="DR19">
        <v>22</v>
      </c>
      <c r="DS19">
        <v>22</v>
      </c>
      <c r="DT19">
        <v>22</v>
      </c>
      <c r="DU19">
        <v>22</v>
      </c>
      <c r="DV19">
        <v>22</v>
      </c>
      <c r="DW19">
        <v>22</v>
      </c>
      <c r="DX19">
        <v>21</v>
      </c>
      <c r="DY19">
        <v>21</v>
      </c>
      <c r="DZ19">
        <v>21</v>
      </c>
      <c r="EA19">
        <v>21</v>
      </c>
      <c r="EB19">
        <v>21</v>
      </c>
      <c r="EC19">
        <v>21</v>
      </c>
      <c r="ED19">
        <v>21</v>
      </c>
      <c r="EE19">
        <v>21</v>
      </c>
      <c r="EF19">
        <v>21</v>
      </c>
      <c r="EG19">
        <v>21</v>
      </c>
      <c r="EH19">
        <v>21</v>
      </c>
      <c r="EI19">
        <v>21</v>
      </c>
      <c r="EJ19">
        <v>21</v>
      </c>
      <c r="EK19">
        <v>21</v>
      </c>
      <c r="EL19">
        <v>21</v>
      </c>
      <c r="EM19">
        <v>21</v>
      </c>
      <c r="EN19">
        <v>21</v>
      </c>
      <c r="EO19">
        <v>21</v>
      </c>
      <c r="EP19">
        <v>21</v>
      </c>
    </row>
    <row r="20" spans="1:146" x14ac:dyDescent="0.25">
      <c r="A20" t="s">
        <v>313</v>
      </c>
      <c r="B20">
        <v>18</v>
      </c>
      <c r="C20">
        <v>18</v>
      </c>
      <c r="D20">
        <v>18</v>
      </c>
      <c r="E20">
        <v>18</v>
      </c>
      <c r="F20">
        <v>18</v>
      </c>
      <c r="G20">
        <v>18</v>
      </c>
      <c r="H20">
        <v>18</v>
      </c>
      <c r="I20">
        <v>18</v>
      </c>
      <c r="J20">
        <v>18</v>
      </c>
      <c r="K20">
        <v>18</v>
      </c>
      <c r="L20">
        <v>18</v>
      </c>
      <c r="M20">
        <v>18</v>
      </c>
      <c r="N20">
        <v>18</v>
      </c>
      <c r="O20">
        <v>18</v>
      </c>
      <c r="P20">
        <v>18</v>
      </c>
      <c r="Q20">
        <v>18</v>
      </c>
      <c r="R20">
        <v>18</v>
      </c>
      <c r="S20">
        <v>18</v>
      </c>
      <c r="T20">
        <v>18</v>
      </c>
      <c r="U20">
        <v>18</v>
      </c>
      <c r="V20">
        <v>18</v>
      </c>
      <c r="W20">
        <v>18</v>
      </c>
      <c r="X20">
        <v>18</v>
      </c>
      <c r="Y20">
        <v>18</v>
      </c>
      <c r="Z20">
        <v>18</v>
      </c>
      <c r="AA20">
        <v>18</v>
      </c>
      <c r="AB20">
        <v>18</v>
      </c>
      <c r="AC20">
        <v>18</v>
      </c>
      <c r="AD20">
        <v>18</v>
      </c>
      <c r="AE20">
        <v>18</v>
      </c>
      <c r="AF20">
        <v>18</v>
      </c>
      <c r="AG20">
        <v>18</v>
      </c>
      <c r="AH20">
        <v>18</v>
      </c>
      <c r="AI20">
        <v>18</v>
      </c>
      <c r="AJ20">
        <v>18</v>
      </c>
      <c r="AK20">
        <v>18</v>
      </c>
      <c r="AL20">
        <v>18</v>
      </c>
      <c r="AM20">
        <v>18</v>
      </c>
      <c r="AN20">
        <v>18</v>
      </c>
      <c r="AO20">
        <v>18</v>
      </c>
      <c r="AP20">
        <v>18</v>
      </c>
      <c r="AQ20">
        <v>18</v>
      </c>
      <c r="AR20">
        <v>18</v>
      </c>
      <c r="AS20">
        <v>18</v>
      </c>
      <c r="AT20">
        <v>18</v>
      </c>
      <c r="AU20">
        <v>18</v>
      </c>
      <c r="AV20">
        <v>18</v>
      </c>
      <c r="AW20">
        <v>18</v>
      </c>
      <c r="AX20">
        <v>18</v>
      </c>
      <c r="AY20">
        <v>18</v>
      </c>
      <c r="AZ20">
        <v>18</v>
      </c>
      <c r="BA20">
        <v>18</v>
      </c>
      <c r="BB20">
        <v>18</v>
      </c>
      <c r="BC20">
        <v>18</v>
      </c>
      <c r="BD20">
        <v>18</v>
      </c>
      <c r="BE20">
        <v>18</v>
      </c>
      <c r="BF20">
        <v>18</v>
      </c>
      <c r="BG20">
        <v>18</v>
      </c>
      <c r="BH20">
        <v>18</v>
      </c>
      <c r="BI20">
        <v>18</v>
      </c>
      <c r="BJ20">
        <v>18</v>
      </c>
      <c r="BK20">
        <v>18</v>
      </c>
      <c r="BL20">
        <v>18</v>
      </c>
      <c r="BM20">
        <v>18</v>
      </c>
      <c r="BN20">
        <v>18</v>
      </c>
      <c r="BO20">
        <v>18</v>
      </c>
      <c r="BP20">
        <v>18</v>
      </c>
      <c r="BQ20">
        <v>18</v>
      </c>
      <c r="BR20">
        <v>18</v>
      </c>
      <c r="BS20">
        <v>18</v>
      </c>
      <c r="BT20">
        <v>18</v>
      </c>
      <c r="BU20">
        <v>18</v>
      </c>
      <c r="BV20">
        <v>18</v>
      </c>
      <c r="BW20">
        <v>18</v>
      </c>
      <c r="BX20">
        <v>18</v>
      </c>
      <c r="BY20">
        <v>18</v>
      </c>
      <c r="BZ20">
        <v>18</v>
      </c>
      <c r="CA20">
        <v>18</v>
      </c>
      <c r="CB20">
        <v>18</v>
      </c>
      <c r="CC20">
        <v>18</v>
      </c>
      <c r="CD20">
        <v>18</v>
      </c>
      <c r="CE20">
        <v>18</v>
      </c>
      <c r="CF20">
        <v>18</v>
      </c>
      <c r="CG20">
        <v>18</v>
      </c>
      <c r="CH20">
        <v>19</v>
      </c>
      <c r="CI20">
        <v>19</v>
      </c>
      <c r="CJ20">
        <v>19</v>
      </c>
      <c r="CK20">
        <v>19</v>
      </c>
      <c r="CL20">
        <v>19</v>
      </c>
      <c r="CM20">
        <v>19</v>
      </c>
      <c r="CN20">
        <v>19</v>
      </c>
      <c r="CO20">
        <v>19</v>
      </c>
      <c r="CP20">
        <v>21</v>
      </c>
      <c r="CQ20">
        <v>21</v>
      </c>
      <c r="CR20">
        <v>21</v>
      </c>
      <c r="CS20">
        <v>21</v>
      </c>
      <c r="CT20">
        <v>21</v>
      </c>
      <c r="CU20">
        <v>21</v>
      </c>
      <c r="CV20">
        <v>21</v>
      </c>
      <c r="CW20">
        <v>21</v>
      </c>
      <c r="CX20">
        <v>21</v>
      </c>
      <c r="CY20">
        <v>21</v>
      </c>
      <c r="CZ20">
        <v>21</v>
      </c>
      <c r="DA20">
        <v>21</v>
      </c>
      <c r="DB20">
        <v>21</v>
      </c>
      <c r="DC20">
        <v>21</v>
      </c>
      <c r="DD20">
        <v>21</v>
      </c>
      <c r="DE20">
        <v>21</v>
      </c>
      <c r="DF20">
        <v>21</v>
      </c>
      <c r="DG20">
        <v>21</v>
      </c>
      <c r="DH20">
        <v>21</v>
      </c>
      <c r="DI20">
        <v>21</v>
      </c>
      <c r="DJ20">
        <v>21</v>
      </c>
      <c r="DK20">
        <v>21</v>
      </c>
      <c r="DL20">
        <v>21</v>
      </c>
      <c r="DM20">
        <v>21</v>
      </c>
      <c r="DN20">
        <v>21</v>
      </c>
      <c r="DO20">
        <v>21</v>
      </c>
      <c r="DP20">
        <v>21</v>
      </c>
      <c r="DQ20">
        <v>21</v>
      </c>
      <c r="DR20">
        <v>21</v>
      </c>
      <c r="DS20">
        <v>21</v>
      </c>
      <c r="DT20">
        <v>21</v>
      </c>
      <c r="DU20">
        <v>21</v>
      </c>
      <c r="DV20">
        <v>21</v>
      </c>
      <c r="DW20">
        <v>21</v>
      </c>
      <c r="DX20">
        <v>21</v>
      </c>
      <c r="DY20">
        <v>21</v>
      </c>
      <c r="DZ20">
        <v>21</v>
      </c>
      <c r="EA20">
        <v>21</v>
      </c>
      <c r="EB20">
        <v>21</v>
      </c>
      <c r="EC20">
        <v>21</v>
      </c>
      <c r="ED20">
        <v>21</v>
      </c>
      <c r="EE20">
        <v>21</v>
      </c>
      <c r="EF20">
        <v>21</v>
      </c>
      <c r="EG20">
        <v>21</v>
      </c>
      <c r="EH20">
        <v>21</v>
      </c>
      <c r="EI20">
        <v>21</v>
      </c>
      <c r="EJ20">
        <v>21</v>
      </c>
      <c r="EK20">
        <v>21</v>
      </c>
      <c r="EL20">
        <v>21</v>
      </c>
      <c r="EM20">
        <v>21</v>
      </c>
      <c r="EN20">
        <v>21</v>
      </c>
      <c r="EO20">
        <v>21</v>
      </c>
      <c r="EP20">
        <v>21</v>
      </c>
    </row>
    <row r="21" spans="1:146" x14ac:dyDescent="0.25">
      <c r="A21" t="s">
        <v>202</v>
      </c>
      <c r="B21">
        <v>15</v>
      </c>
      <c r="C21">
        <v>15</v>
      </c>
      <c r="D21">
        <v>15</v>
      </c>
      <c r="E21">
        <v>15</v>
      </c>
      <c r="F21">
        <v>15</v>
      </c>
      <c r="G21">
        <v>15</v>
      </c>
      <c r="H21">
        <v>15</v>
      </c>
      <c r="I21">
        <v>15</v>
      </c>
      <c r="J21">
        <v>15</v>
      </c>
      <c r="K21">
        <v>15</v>
      </c>
      <c r="L21">
        <v>15</v>
      </c>
      <c r="M21">
        <v>15</v>
      </c>
      <c r="N21">
        <v>15</v>
      </c>
      <c r="O21">
        <v>15</v>
      </c>
      <c r="P21">
        <v>15</v>
      </c>
      <c r="Q21">
        <v>15</v>
      </c>
      <c r="R21">
        <v>15</v>
      </c>
      <c r="S21">
        <v>15</v>
      </c>
      <c r="T21">
        <v>15</v>
      </c>
      <c r="U21">
        <v>15</v>
      </c>
      <c r="V21">
        <v>15</v>
      </c>
      <c r="W21">
        <v>15</v>
      </c>
      <c r="X21">
        <v>15</v>
      </c>
      <c r="Y21">
        <v>15</v>
      </c>
      <c r="Z21">
        <v>15</v>
      </c>
      <c r="AA21">
        <v>15</v>
      </c>
      <c r="AB21">
        <v>15</v>
      </c>
      <c r="AC21">
        <v>15</v>
      </c>
      <c r="AD21">
        <v>15</v>
      </c>
      <c r="AE21">
        <v>15</v>
      </c>
      <c r="AF21">
        <v>15</v>
      </c>
      <c r="AG21">
        <v>15</v>
      </c>
      <c r="AH21">
        <v>15</v>
      </c>
      <c r="AI21">
        <v>15</v>
      </c>
      <c r="AJ21">
        <v>15</v>
      </c>
      <c r="AK21">
        <v>15</v>
      </c>
      <c r="AL21">
        <v>15</v>
      </c>
      <c r="AM21">
        <v>15</v>
      </c>
      <c r="AN21">
        <v>15</v>
      </c>
      <c r="AO21">
        <v>15</v>
      </c>
      <c r="AP21">
        <v>15</v>
      </c>
      <c r="AQ21">
        <v>15</v>
      </c>
      <c r="AR21">
        <v>15</v>
      </c>
      <c r="AS21">
        <v>15</v>
      </c>
      <c r="AT21">
        <v>15</v>
      </c>
      <c r="AU21">
        <v>15</v>
      </c>
      <c r="AV21">
        <v>15</v>
      </c>
      <c r="AW21">
        <v>15</v>
      </c>
      <c r="AX21">
        <v>15</v>
      </c>
      <c r="AY21">
        <v>15</v>
      </c>
      <c r="AZ21">
        <v>15</v>
      </c>
      <c r="BA21">
        <v>15</v>
      </c>
      <c r="BB21">
        <v>15</v>
      </c>
      <c r="BC21">
        <v>15</v>
      </c>
      <c r="BD21">
        <v>15</v>
      </c>
      <c r="BE21">
        <v>15</v>
      </c>
      <c r="BF21">
        <v>15</v>
      </c>
      <c r="BG21">
        <v>15</v>
      </c>
      <c r="BH21">
        <v>15</v>
      </c>
      <c r="BI21">
        <v>15</v>
      </c>
      <c r="BJ21">
        <v>15</v>
      </c>
      <c r="BK21">
        <v>15</v>
      </c>
      <c r="BL21">
        <v>15</v>
      </c>
      <c r="BM21">
        <v>15</v>
      </c>
      <c r="BN21">
        <v>15</v>
      </c>
      <c r="BO21">
        <v>15</v>
      </c>
      <c r="BP21">
        <v>15</v>
      </c>
      <c r="BQ21">
        <v>15</v>
      </c>
      <c r="BR21">
        <v>15</v>
      </c>
      <c r="BS21">
        <v>15</v>
      </c>
      <c r="BT21">
        <v>15</v>
      </c>
      <c r="BU21">
        <v>15</v>
      </c>
      <c r="BV21">
        <v>15</v>
      </c>
      <c r="BW21">
        <v>15</v>
      </c>
      <c r="BX21">
        <v>15</v>
      </c>
      <c r="BY21">
        <v>15</v>
      </c>
      <c r="BZ21">
        <v>15</v>
      </c>
      <c r="CA21">
        <v>15</v>
      </c>
      <c r="CB21">
        <v>15</v>
      </c>
      <c r="CC21">
        <v>15</v>
      </c>
      <c r="CD21">
        <v>15</v>
      </c>
      <c r="CE21">
        <v>15</v>
      </c>
      <c r="CF21">
        <v>15</v>
      </c>
      <c r="CG21">
        <v>15</v>
      </c>
      <c r="CH21">
        <v>15</v>
      </c>
      <c r="CI21">
        <v>15</v>
      </c>
      <c r="CJ21">
        <v>15</v>
      </c>
      <c r="CK21">
        <v>15</v>
      </c>
      <c r="CL21">
        <v>15</v>
      </c>
      <c r="CM21">
        <v>15</v>
      </c>
      <c r="CN21">
        <v>15</v>
      </c>
      <c r="CO21">
        <v>15</v>
      </c>
      <c r="CP21">
        <v>15</v>
      </c>
      <c r="CQ21">
        <v>15</v>
      </c>
      <c r="CR21">
        <v>15</v>
      </c>
      <c r="CS21">
        <v>15</v>
      </c>
      <c r="CT21">
        <v>15</v>
      </c>
      <c r="CU21">
        <v>15</v>
      </c>
      <c r="CV21">
        <v>15</v>
      </c>
      <c r="CW21">
        <v>15</v>
      </c>
      <c r="CX21">
        <v>15</v>
      </c>
      <c r="CY21">
        <v>15</v>
      </c>
      <c r="CZ21">
        <v>15</v>
      </c>
      <c r="DA21">
        <v>15</v>
      </c>
      <c r="DB21">
        <v>15</v>
      </c>
      <c r="DC21">
        <v>15</v>
      </c>
      <c r="DD21">
        <v>15</v>
      </c>
      <c r="DE21">
        <v>15</v>
      </c>
      <c r="DF21">
        <v>15</v>
      </c>
      <c r="DG21">
        <v>15</v>
      </c>
      <c r="DH21">
        <v>15</v>
      </c>
      <c r="DI21">
        <v>15</v>
      </c>
      <c r="DJ21">
        <v>15</v>
      </c>
      <c r="DK21">
        <v>15</v>
      </c>
      <c r="DL21">
        <v>15</v>
      </c>
      <c r="DM21">
        <v>15</v>
      </c>
      <c r="DN21">
        <v>15</v>
      </c>
      <c r="DO21">
        <v>15</v>
      </c>
      <c r="DP21">
        <v>15</v>
      </c>
      <c r="DQ21">
        <v>15</v>
      </c>
      <c r="DR21">
        <v>15</v>
      </c>
      <c r="DS21">
        <v>15</v>
      </c>
      <c r="DT21">
        <v>15</v>
      </c>
      <c r="DU21">
        <v>15</v>
      </c>
      <c r="DV21">
        <v>15</v>
      </c>
      <c r="DW21">
        <v>15</v>
      </c>
      <c r="DX21">
        <v>15</v>
      </c>
      <c r="DY21">
        <v>15</v>
      </c>
      <c r="DZ21">
        <v>15</v>
      </c>
      <c r="EA21">
        <v>15</v>
      </c>
      <c r="EB21">
        <v>15</v>
      </c>
      <c r="EC21">
        <v>15</v>
      </c>
      <c r="ED21">
        <v>15</v>
      </c>
      <c r="EE21">
        <v>15</v>
      </c>
      <c r="EF21">
        <v>15</v>
      </c>
      <c r="EG21">
        <v>15</v>
      </c>
      <c r="EH21">
        <v>15</v>
      </c>
      <c r="EI21">
        <v>15</v>
      </c>
      <c r="EJ21">
        <v>15</v>
      </c>
      <c r="EK21">
        <v>15</v>
      </c>
      <c r="EL21">
        <v>15</v>
      </c>
      <c r="EM21">
        <v>15</v>
      </c>
      <c r="EN21">
        <v>15</v>
      </c>
      <c r="EO21">
        <v>15</v>
      </c>
      <c r="EP21">
        <v>15</v>
      </c>
    </row>
    <row r="22" spans="1:146" x14ac:dyDescent="0.25">
      <c r="A22" t="s">
        <v>203</v>
      </c>
      <c r="B22">
        <v>15</v>
      </c>
      <c r="C22">
        <v>15</v>
      </c>
      <c r="D22">
        <v>15</v>
      </c>
      <c r="E22">
        <v>15</v>
      </c>
      <c r="F22">
        <v>15</v>
      </c>
      <c r="G22">
        <v>15</v>
      </c>
      <c r="H22">
        <v>15</v>
      </c>
      <c r="I22">
        <v>15</v>
      </c>
      <c r="J22">
        <v>15</v>
      </c>
      <c r="K22">
        <v>15</v>
      </c>
      <c r="L22">
        <v>15</v>
      </c>
      <c r="M22">
        <v>15</v>
      </c>
      <c r="N22">
        <v>15</v>
      </c>
      <c r="O22">
        <v>15</v>
      </c>
      <c r="P22">
        <v>15</v>
      </c>
      <c r="Q22">
        <v>15</v>
      </c>
      <c r="R22">
        <v>15</v>
      </c>
      <c r="S22">
        <v>15</v>
      </c>
      <c r="T22">
        <v>15</v>
      </c>
      <c r="U22">
        <v>15</v>
      </c>
      <c r="V22">
        <v>15</v>
      </c>
      <c r="W22">
        <v>15</v>
      </c>
      <c r="X22">
        <v>15</v>
      </c>
      <c r="Y22">
        <v>15</v>
      </c>
      <c r="Z22">
        <v>18</v>
      </c>
      <c r="AA22">
        <v>18</v>
      </c>
      <c r="AB22">
        <v>18</v>
      </c>
      <c r="AC22">
        <v>18</v>
      </c>
      <c r="AD22">
        <v>18</v>
      </c>
      <c r="AE22">
        <v>18</v>
      </c>
      <c r="AF22">
        <v>18</v>
      </c>
      <c r="AG22">
        <v>18</v>
      </c>
      <c r="AH22">
        <v>18</v>
      </c>
      <c r="AI22">
        <v>18</v>
      </c>
      <c r="AJ22">
        <v>18</v>
      </c>
      <c r="AK22">
        <v>18</v>
      </c>
      <c r="AL22">
        <v>18</v>
      </c>
      <c r="AM22">
        <v>18</v>
      </c>
      <c r="AN22">
        <v>18</v>
      </c>
      <c r="AO22">
        <v>18</v>
      </c>
      <c r="AP22">
        <v>18</v>
      </c>
      <c r="AQ22">
        <v>18</v>
      </c>
      <c r="AR22">
        <v>18</v>
      </c>
      <c r="AS22">
        <v>18</v>
      </c>
      <c r="AT22">
        <v>18</v>
      </c>
      <c r="AU22">
        <v>18</v>
      </c>
      <c r="AV22">
        <v>18</v>
      </c>
      <c r="AW22">
        <v>18</v>
      </c>
      <c r="AX22">
        <v>18</v>
      </c>
      <c r="AY22">
        <v>18</v>
      </c>
      <c r="AZ22">
        <v>18</v>
      </c>
      <c r="BA22">
        <v>18</v>
      </c>
      <c r="BB22">
        <v>18</v>
      </c>
      <c r="BC22">
        <v>18</v>
      </c>
      <c r="BD22">
        <v>18</v>
      </c>
      <c r="BE22">
        <v>18</v>
      </c>
      <c r="BF22">
        <v>18</v>
      </c>
      <c r="BG22">
        <v>18</v>
      </c>
      <c r="BH22">
        <v>18</v>
      </c>
      <c r="BI22">
        <v>18</v>
      </c>
      <c r="BJ22">
        <v>18</v>
      </c>
      <c r="BK22">
        <v>18</v>
      </c>
      <c r="BL22">
        <v>18</v>
      </c>
      <c r="BM22">
        <v>18</v>
      </c>
      <c r="BN22">
        <v>18</v>
      </c>
      <c r="BO22">
        <v>18</v>
      </c>
      <c r="BP22">
        <v>18</v>
      </c>
      <c r="BQ22">
        <v>18</v>
      </c>
      <c r="BR22">
        <v>18</v>
      </c>
      <c r="BS22">
        <v>18</v>
      </c>
      <c r="BT22">
        <v>18</v>
      </c>
      <c r="BU22">
        <v>18</v>
      </c>
      <c r="BV22">
        <v>18</v>
      </c>
      <c r="BW22">
        <v>18</v>
      </c>
      <c r="BX22">
        <v>18</v>
      </c>
      <c r="BY22">
        <v>18</v>
      </c>
      <c r="BZ22">
        <v>18</v>
      </c>
      <c r="CA22">
        <v>18</v>
      </c>
      <c r="CB22">
        <v>18</v>
      </c>
      <c r="CC22">
        <v>18</v>
      </c>
      <c r="CD22">
        <v>18</v>
      </c>
      <c r="CE22">
        <v>18</v>
      </c>
      <c r="CF22">
        <v>18</v>
      </c>
      <c r="CG22">
        <v>18</v>
      </c>
      <c r="CH22">
        <v>18</v>
      </c>
      <c r="CI22">
        <v>18</v>
      </c>
      <c r="CJ22">
        <v>18</v>
      </c>
      <c r="CK22">
        <v>18</v>
      </c>
      <c r="CL22">
        <v>18</v>
      </c>
      <c r="CM22">
        <v>18</v>
      </c>
      <c r="CN22">
        <v>18</v>
      </c>
      <c r="CO22">
        <v>18</v>
      </c>
      <c r="CP22">
        <v>18</v>
      </c>
      <c r="CQ22">
        <v>18</v>
      </c>
      <c r="CR22">
        <v>18</v>
      </c>
      <c r="CS22">
        <v>18</v>
      </c>
      <c r="CT22">
        <v>18</v>
      </c>
      <c r="CU22">
        <v>18</v>
      </c>
      <c r="CV22">
        <v>18</v>
      </c>
      <c r="CW22">
        <v>18</v>
      </c>
      <c r="CX22">
        <v>18</v>
      </c>
      <c r="CY22">
        <v>18</v>
      </c>
      <c r="CZ22">
        <v>18</v>
      </c>
      <c r="DA22">
        <v>18</v>
      </c>
      <c r="DB22">
        <v>18</v>
      </c>
      <c r="DC22">
        <v>18</v>
      </c>
      <c r="DD22">
        <v>18</v>
      </c>
      <c r="DE22">
        <v>18</v>
      </c>
      <c r="DF22">
        <v>18</v>
      </c>
      <c r="DG22">
        <v>18</v>
      </c>
      <c r="DH22">
        <v>18</v>
      </c>
      <c r="DI22">
        <v>18</v>
      </c>
      <c r="DJ22">
        <v>18</v>
      </c>
      <c r="DK22">
        <v>18</v>
      </c>
      <c r="DL22">
        <v>18</v>
      </c>
      <c r="DM22">
        <v>18</v>
      </c>
      <c r="DN22">
        <v>18</v>
      </c>
      <c r="DO22">
        <v>18</v>
      </c>
      <c r="DP22">
        <v>18</v>
      </c>
      <c r="DQ22">
        <v>18</v>
      </c>
      <c r="DR22">
        <v>18</v>
      </c>
      <c r="DS22">
        <v>18</v>
      </c>
      <c r="DT22">
        <v>18</v>
      </c>
      <c r="DU22">
        <v>18</v>
      </c>
      <c r="DV22">
        <v>18</v>
      </c>
      <c r="DW22">
        <v>18</v>
      </c>
      <c r="DX22">
        <v>18</v>
      </c>
      <c r="DY22">
        <v>18</v>
      </c>
      <c r="DZ22">
        <v>18</v>
      </c>
      <c r="EA22">
        <v>18</v>
      </c>
      <c r="EB22">
        <v>18</v>
      </c>
      <c r="EC22">
        <v>18</v>
      </c>
      <c r="ED22">
        <v>18</v>
      </c>
      <c r="EE22">
        <v>18</v>
      </c>
      <c r="EF22">
        <v>18</v>
      </c>
      <c r="EG22">
        <v>18</v>
      </c>
      <c r="EH22">
        <v>18</v>
      </c>
      <c r="EI22">
        <v>18</v>
      </c>
      <c r="EJ22">
        <v>18</v>
      </c>
      <c r="EK22">
        <v>18</v>
      </c>
      <c r="EL22">
        <v>18</v>
      </c>
      <c r="EM22">
        <v>18</v>
      </c>
      <c r="EN22">
        <v>18</v>
      </c>
      <c r="EO22">
        <v>18</v>
      </c>
      <c r="EP22">
        <v>18</v>
      </c>
    </row>
    <row r="23" spans="1:146" x14ac:dyDescent="0.25">
      <c r="A23" t="s">
        <v>204</v>
      </c>
      <c r="B23">
        <v>19</v>
      </c>
      <c r="C23">
        <v>19</v>
      </c>
      <c r="D23">
        <v>19</v>
      </c>
      <c r="E23">
        <v>19</v>
      </c>
      <c r="F23">
        <v>19</v>
      </c>
      <c r="G23">
        <v>19</v>
      </c>
      <c r="H23">
        <v>19</v>
      </c>
      <c r="I23">
        <v>19</v>
      </c>
      <c r="J23">
        <v>19</v>
      </c>
      <c r="K23">
        <v>19</v>
      </c>
      <c r="L23">
        <v>19</v>
      </c>
      <c r="M23">
        <v>19</v>
      </c>
      <c r="N23">
        <v>19</v>
      </c>
      <c r="O23">
        <v>19</v>
      </c>
      <c r="P23">
        <v>19</v>
      </c>
      <c r="Q23">
        <v>19</v>
      </c>
      <c r="R23">
        <v>19</v>
      </c>
      <c r="S23">
        <v>19</v>
      </c>
      <c r="T23">
        <v>19</v>
      </c>
      <c r="U23">
        <v>19</v>
      </c>
      <c r="V23">
        <v>19</v>
      </c>
      <c r="W23">
        <v>19</v>
      </c>
      <c r="X23">
        <v>19</v>
      </c>
      <c r="Y23">
        <v>19</v>
      </c>
      <c r="Z23">
        <v>19</v>
      </c>
      <c r="AA23">
        <v>19</v>
      </c>
      <c r="AB23">
        <v>19</v>
      </c>
      <c r="AC23">
        <v>19</v>
      </c>
      <c r="AD23">
        <v>19</v>
      </c>
      <c r="AE23">
        <v>19</v>
      </c>
      <c r="AF23">
        <v>19</v>
      </c>
      <c r="AG23">
        <v>19</v>
      </c>
      <c r="AH23">
        <v>19</v>
      </c>
      <c r="AI23">
        <v>19</v>
      </c>
      <c r="AJ23">
        <v>19</v>
      </c>
      <c r="AK23">
        <v>19</v>
      </c>
      <c r="AL23">
        <v>19</v>
      </c>
      <c r="AM23">
        <v>19</v>
      </c>
      <c r="AN23">
        <v>19</v>
      </c>
      <c r="AO23">
        <v>19</v>
      </c>
      <c r="AP23">
        <v>19</v>
      </c>
      <c r="AQ23">
        <v>19</v>
      </c>
      <c r="AR23">
        <v>19</v>
      </c>
      <c r="AS23">
        <v>19</v>
      </c>
      <c r="AT23">
        <v>19</v>
      </c>
      <c r="AU23">
        <v>19</v>
      </c>
      <c r="AV23">
        <v>19</v>
      </c>
      <c r="AW23">
        <v>19</v>
      </c>
      <c r="AX23">
        <v>19</v>
      </c>
      <c r="AY23">
        <v>19</v>
      </c>
      <c r="AZ23">
        <v>19</v>
      </c>
      <c r="BA23">
        <v>19</v>
      </c>
      <c r="BB23">
        <v>19</v>
      </c>
      <c r="BC23">
        <v>19</v>
      </c>
      <c r="BD23">
        <v>19</v>
      </c>
      <c r="BE23">
        <v>19</v>
      </c>
      <c r="BF23">
        <v>19</v>
      </c>
      <c r="BG23">
        <v>19</v>
      </c>
      <c r="BH23">
        <v>19</v>
      </c>
      <c r="BI23">
        <v>19</v>
      </c>
      <c r="BJ23">
        <v>19</v>
      </c>
      <c r="BK23">
        <v>19</v>
      </c>
      <c r="BL23">
        <v>19</v>
      </c>
      <c r="BM23">
        <v>19</v>
      </c>
      <c r="BN23">
        <v>19</v>
      </c>
      <c r="BO23">
        <v>19</v>
      </c>
      <c r="BP23">
        <v>19</v>
      </c>
      <c r="BQ23">
        <v>19</v>
      </c>
      <c r="BR23">
        <v>19</v>
      </c>
      <c r="BS23">
        <v>19</v>
      </c>
      <c r="BT23">
        <v>19</v>
      </c>
      <c r="BU23">
        <v>19</v>
      </c>
      <c r="BV23">
        <v>19</v>
      </c>
      <c r="BW23">
        <v>19</v>
      </c>
      <c r="BX23">
        <v>19</v>
      </c>
      <c r="BY23">
        <v>19</v>
      </c>
      <c r="BZ23">
        <v>19</v>
      </c>
      <c r="CA23">
        <v>19</v>
      </c>
      <c r="CB23">
        <v>19</v>
      </c>
      <c r="CC23">
        <v>19</v>
      </c>
      <c r="CD23">
        <v>19</v>
      </c>
      <c r="CE23">
        <v>19</v>
      </c>
      <c r="CF23">
        <v>19</v>
      </c>
      <c r="CG23">
        <v>19</v>
      </c>
      <c r="CH23">
        <v>19</v>
      </c>
      <c r="CI23">
        <v>19</v>
      </c>
      <c r="CJ23">
        <v>19</v>
      </c>
      <c r="CK23">
        <v>19</v>
      </c>
      <c r="CL23">
        <v>19</v>
      </c>
      <c r="CM23">
        <v>19</v>
      </c>
      <c r="CN23">
        <v>19</v>
      </c>
      <c r="CO23">
        <v>19</v>
      </c>
      <c r="CP23">
        <v>19</v>
      </c>
      <c r="CQ23">
        <v>19</v>
      </c>
      <c r="CR23">
        <v>19</v>
      </c>
      <c r="CS23">
        <v>19</v>
      </c>
      <c r="CT23">
        <v>19</v>
      </c>
      <c r="CU23">
        <v>19</v>
      </c>
      <c r="CV23">
        <v>19</v>
      </c>
      <c r="CW23">
        <v>19</v>
      </c>
      <c r="CX23">
        <v>19</v>
      </c>
      <c r="CY23">
        <v>19</v>
      </c>
      <c r="CZ23">
        <v>19</v>
      </c>
      <c r="DA23">
        <v>19</v>
      </c>
      <c r="DB23">
        <v>19</v>
      </c>
      <c r="DC23">
        <v>19</v>
      </c>
      <c r="DD23">
        <v>19</v>
      </c>
      <c r="DE23">
        <v>19</v>
      </c>
      <c r="DF23">
        <v>19</v>
      </c>
      <c r="DG23">
        <v>19</v>
      </c>
      <c r="DH23">
        <v>19</v>
      </c>
      <c r="DI23">
        <v>19</v>
      </c>
      <c r="DJ23">
        <v>19</v>
      </c>
      <c r="DK23">
        <v>19</v>
      </c>
      <c r="DL23">
        <v>19</v>
      </c>
      <c r="DM23">
        <v>19</v>
      </c>
      <c r="DN23">
        <v>19</v>
      </c>
      <c r="DO23">
        <v>19</v>
      </c>
      <c r="DP23">
        <v>19</v>
      </c>
      <c r="DQ23">
        <v>19</v>
      </c>
      <c r="DR23">
        <v>19</v>
      </c>
      <c r="DS23">
        <v>19</v>
      </c>
      <c r="DT23">
        <v>19</v>
      </c>
      <c r="DU23">
        <v>19</v>
      </c>
      <c r="DV23">
        <v>19</v>
      </c>
      <c r="DW23">
        <v>19</v>
      </c>
      <c r="DX23">
        <v>19</v>
      </c>
      <c r="DY23">
        <v>19</v>
      </c>
      <c r="DZ23">
        <v>19</v>
      </c>
      <c r="EA23">
        <v>21</v>
      </c>
      <c r="EB23">
        <v>21</v>
      </c>
      <c r="EC23">
        <v>21</v>
      </c>
      <c r="ED23">
        <v>21</v>
      </c>
      <c r="EE23">
        <v>21</v>
      </c>
      <c r="EF23">
        <v>21</v>
      </c>
      <c r="EG23">
        <v>21</v>
      </c>
      <c r="EH23">
        <v>21</v>
      </c>
      <c r="EI23">
        <v>21</v>
      </c>
      <c r="EJ23">
        <v>21</v>
      </c>
      <c r="EK23">
        <v>21</v>
      </c>
      <c r="EL23">
        <v>21</v>
      </c>
      <c r="EM23">
        <v>21</v>
      </c>
      <c r="EN23">
        <v>21</v>
      </c>
      <c r="EO23">
        <v>21</v>
      </c>
      <c r="EP23">
        <v>21</v>
      </c>
    </row>
    <row r="24" spans="1:146" x14ac:dyDescent="0.25">
      <c r="A24" t="s">
        <v>207</v>
      </c>
      <c r="B24">
        <v>22</v>
      </c>
      <c r="C24">
        <v>22</v>
      </c>
      <c r="D24">
        <v>22</v>
      </c>
      <c r="E24">
        <v>22</v>
      </c>
      <c r="F24">
        <v>22</v>
      </c>
      <c r="G24">
        <v>22</v>
      </c>
      <c r="H24">
        <v>22</v>
      </c>
      <c r="I24">
        <v>22</v>
      </c>
      <c r="J24">
        <v>22</v>
      </c>
      <c r="K24">
        <v>22</v>
      </c>
      <c r="L24">
        <v>22</v>
      </c>
      <c r="M24">
        <v>22</v>
      </c>
      <c r="N24">
        <v>22</v>
      </c>
      <c r="O24">
        <v>22</v>
      </c>
      <c r="P24">
        <v>22</v>
      </c>
      <c r="Q24">
        <v>22</v>
      </c>
      <c r="R24">
        <v>22</v>
      </c>
      <c r="S24">
        <v>22</v>
      </c>
      <c r="T24">
        <v>22</v>
      </c>
      <c r="U24">
        <v>22</v>
      </c>
      <c r="V24">
        <v>22</v>
      </c>
      <c r="W24">
        <v>22</v>
      </c>
      <c r="X24">
        <v>22</v>
      </c>
      <c r="Y24">
        <v>22</v>
      </c>
      <c r="Z24">
        <v>22</v>
      </c>
      <c r="AA24">
        <v>22</v>
      </c>
      <c r="AB24">
        <v>22</v>
      </c>
      <c r="AC24">
        <v>22</v>
      </c>
      <c r="AD24">
        <v>22</v>
      </c>
      <c r="AE24">
        <v>22</v>
      </c>
      <c r="AF24">
        <v>22</v>
      </c>
      <c r="AG24">
        <v>22</v>
      </c>
      <c r="AH24">
        <v>22</v>
      </c>
      <c r="AI24">
        <v>22</v>
      </c>
      <c r="AJ24">
        <v>22</v>
      </c>
      <c r="AK24">
        <v>22</v>
      </c>
      <c r="AL24">
        <v>22</v>
      </c>
      <c r="AM24">
        <v>22</v>
      </c>
      <c r="AN24">
        <v>22</v>
      </c>
      <c r="AO24">
        <v>22</v>
      </c>
      <c r="AP24">
        <v>22</v>
      </c>
      <c r="AQ24">
        <v>22</v>
      </c>
      <c r="AR24">
        <v>22</v>
      </c>
      <c r="AS24">
        <v>22</v>
      </c>
      <c r="AT24">
        <v>22</v>
      </c>
      <c r="AU24">
        <v>22</v>
      </c>
      <c r="AV24">
        <v>22</v>
      </c>
      <c r="AW24">
        <v>22</v>
      </c>
      <c r="AX24">
        <v>22</v>
      </c>
      <c r="AY24">
        <v>22</v>
      </c>
      <c r="AZ24">
        <v>22</v>
      </c>
      <c r="BA24">
        <v>22</v>
      </c>
      <c r="BB24">
        <v>22</v>
      </c>
      <c r="BC24">
        <v>22</v>
      </c>
      <c r="BD24">
        <v>22</v>
      </c>
      <c r="BE24">
        <v>22</v>
      </c>
      <c r="BF24">
        <v>22</v>
      </c>
      <c r="BG24">
        <v>22</v>
      </c>
      <c r="BH24">
        <v>22</v>
      </c>
      <c r="BI24">
        <v>22</v>
      </c>
      <c r="BJ24">
        <v>22</v>
      </c>
      <c r="BK24">
        <v>22</v>
      </c>
      <c r="BL24">
        <v>22</v>
      </c>
      <c r="BM24">
        <v>22</v>
      </c>
      <c r="BN24">
        <v>22</v>
      </c>
      <c r="BO24">
        <v>22</v>
      </c>
      <c r="BP24">
        <v>22</v>
      </c>
      <c r="BQ24">
        <v>22</v>
      </c>
      <c r="BR24">
        <v>22</v>
      </c>
      <c r="BS24">
        <v>22</v>
      </c>
      <c r="BT24">
        <v>22</v>
      </c>
      <c r="BU24">
        <v>22</v>
      </c>
      <c r="BV24">
        <v>22</v>
      </c>
      <c r="BW24">
        <v>22</v>
      </c>
      <c r="BX24">
        <v>22</v>
      </c>
      <c r="BY24">
        <v>22</v>
      </c>
      <c r="BZ24">
        <v>22</v>
      </c>
      <c r="CA24">
        <v>22</v>
      </c>
      <c r="CB24">
        <v>22</v>
      </c>
      <c r="CC24">
        <v>22</v>
      </c>
      <c r="CD24">
        <v>22</v>
      </c>
      <c r="CE24">
        <v>22</v>
      </c>
      <c r="CF24">
        <v>22</v>
      </c>
      <c r="CG24">
        <v>22</v>
      </c>
      <c r="CH24">
        <v>22</v>
      </c>
      <c r="CI24">
        <v>22</v>
      </c>
      <c r="CJ24">
        <v>22</v>
      </c>
      <c r="CK24">
        <v>22</v>
      </c>
      <c r="CL24">
        <v>22</v>
      </c>
      <c r="CM24">
        <v>22</v>
      </c>
      <c r="CN24">
        <v>22</v>
      </c>
      <c r="CO24">
        <v>22</v>
      </c>
      <c r="CP24">
        <v>22</v>
      </c>
      <c r="CQ24">
        <v>22</v>
      </c>
      <c r="CR24">
        <v>22</v>
      </c>
      <c r="CS24">
        <v>22</v>
      </c>
      <c r="CT24">
        <v>22</v>
      </c>
      <c r="CU24">
        <v>22</v>
      </c>
      <c r="CV24">
        <v>22</v>
      </c>
      <c r="CW24">
        <v>22</v>
      </c>
      <c r="CX24">
        <v>22</v>
      </c>
      <c r="CY24">
        <v>22</v>
      </c>
      <c r="CZ24">
        <v>22</v>
      </c>
      <c r="DA24">
        <v>22</v>
      </c>
      <c r="DB24">
        <v>22</v>
      </c>
      <c r="DC24">
        <v>22</v>
      </c>
      <c r="DD24">
        <v>22</v>
      </c>
      <c r="DE24">
        <v>22</v>
      </c>
      <c r="DF24">
        <v>23</v>
      </c>
      <c r="DG24">
        <v>23</v>
      </c>
      <c r="DH24">
        <v>23</v>
      </c>
      <c r="DI24">
        <v>23</v>
      </c>
      <c r="DJ24">
        <v>23</v>
      </c>
      <c r="DK24">
        <v>23</v>
      </c>
      <c r="DL24">
        <v>23</v>
      </c>
      <c r="DM24">
        <v>23</v>
      </c>
      <c r="DN24">
        <v>23</v>
      </c>
      <c r="DO24">
        <v>23</v>
      </c>
      <c r="DP24">
        <v>23</v>
      </c>
      <c r="DQ24">
        <v>23</v>
      </c>
      <c r="DR24">
        <v>23</v>
      </c>
      <c r="DS24">
        <v>23</v>
      </c>
      <c r="DT24">
        <v>23</v>
      </c>
      <c r="DU24">
        <v>23</v>
      </c>
      <c r="DV24">
        <v>23</v>
      </c>
      <c r="DW24">
        <v>23</v>
      </c>
      <c r="DX24">
        <v>23</v>
      </c>
      <c r="DY24">
        <v>23</v>
      </c>
      <c r="DZ24">
        <v>23</v>
      </c>
      <c r="EA24">
        <v>23</v>
      </c>
      <c r="EB24">
        <v>23</v>
      </c>
      <c r="EC24">
        <v>23</v>
      </c>
      <c r="ED24">
        <v>23</v>
      </c>
      <c r="EE24">
        <v>23</v>
      </c>
      <c r="EF24">
        <v>23</v>
      </c>
      <c r="EG24">
        <v>23</v>
      </c>
      <c r="EH24">
        <v>23</v>
      </c>
      <c r="EI24">
        <v>23</v>
      </c>
      <c r="EJ24">
        <v>23</v>
      </c>
      <c r="EK24">
        <v>23</v>
      </c>
      <c r="EL24">
        <v>23</v>
      </c>
      <c r="EM24">
        <v>23</v>
      </c>
      <c r="EN24">
        <v>23</v>
      </c>
      <c r="EO24">
        <v>23</v>
      </c>
      <c r="EP24">
        <v>23</v>
      </c>
    </row>
    <row r="25" spans="1:146" x14ac:dyDescent="0.25">
      <c r="A25" t="s">
        <v>208</v>
      </c>
      <c r="B25">
        <v>17</v>
      </c>
      <c r="C25">
        <v>17</v>
      </c>
      <c r="D25">
        <v>17</v>
      </c>
      <c r="E25">
        <v>17</v>
      </c>
      <c r="F25">
        <v>17</v>
      </c>
      <c r="G25">
        <v>19</v>
      </c>
      <c r="H25">
        <v>19</v>
      </c>
      <c r="I25">
        <v>19</v>
      </c>
      <c r="J25">
        <v>19</v>
      </c>
      <c r="K25">
        <v>19</v>
      </c>
      <c r="L25">
        <v>19</v>
      </c>
      <c r="M25">
        <v>19</v>
      </c>
      <c r="N25">
        <v>19</v>
      </c>
      <c r="O25">
        <v>19</v>
      </c>
      <c r="P25">
        <v>19</v>
      </c>
      <c r="Q25">
        <v>19</v>
      </c>
      <c r="R25">
        <v>19</v>
      </c>
      <c r="S25">
        <v>19</v>
      </c>
      <c r="T25">
        <v>19</v>
      </c>
      <c r="U25">
        <v>19</v>
      </c>
      <c r="V25">
        <v>19</v>
      </c>
      <c r="W25">
        <v>19</v>
      </c>
      <c r="X25">
        <v>19</v>
      </c>
      <c r="Y25">
        <v>19</v>
      </c>
      <c r="Z25">
        <v>19</v>
      </c>
      <c r="AA25">
        <v>19</v>
      </c>
      <c r="AB25">
        <v>19</v>
      </c>
      <c r="AC25">
        <v>19</v>
      </c>
      <c r="AD25">
        <v>19</v>
      </c>
      <c r="AE25">
        <v>19</v>
      </c>
      <c r="AF25">
        <v>19</v>
      </c>
      <c r="AG25">
        <v>19</v>
      </c>
      <c r="AH25">
        <v>19</v>
      </c>
      <c r="AI25">
        <v>19</v>
      </c>
      <c r="AJ25">
        <v>19</v>
      </c>
      <c r="AK25">
        <v>19</v>
      </c>
      <c r="AL25">
        <v>19</v>
      </c>
      <c r="AM25">
        <v>19</v>
      </c>
      <c r="AN25">
        <v>19</v>
      </c>
      <c r="AO25">
        <v>19</v>
      </c>
      <c r="AP25">
        <v>19</v>
      </c>
      <c r="AQ25">
        <v>19</v>
      </c>
      <c r="AR25">
        <v>21</v>
      </c>
      <c r="AS25">
        <v>21</v>
      </c>
      <c r="AT25">
        <v>21</v>
      </c>
      <c r="AU25">
        <v>21</v>
      </c>
      <c r="AV25">
        <v>21</v>
      </c>
      <c r="AW25">
        <v>21</v>
      </c>
      <c r="AX25">
        <v>21</v>
      </c>
      <c r="AY25">
        <v>21</v>
      </c>
      <c r="AZ25">
        <v>21</v>
      </c>
      <c r="BA25">
        <v>21</v>
      </c>
      <c r="BB25">
        <v>21</v>
      </c>
      <c r="BC25">
        <v>21</v>
      </c>
      <c r="BD25">
        <v>21</v>
      </c>
      <c r="BE25">
        <v>21</v>
      </c>
      <c r="BF25">
        <v>21</v>
      </c>
      <c r="BG25">
        <v>21</v>
      </c>
      <c r="BH25">
        <v>21</v>
      </c>
      <c r="BI25">
        <v>21</v>
      </c>
      <c r="BJ25">
        <v>21</v>
      </c>
      <c r="BK25">
        <v>21</v>
      </c>
      <c r="BL25">
        <v>21</v>
      </c>
      <c r="BM25">
        <v>21</v>
      </c>
      <c r="BN25">
        <v>21</v>
      </c>
      <c r="BO25">
        <v>21</v>
      </c>
      <c r="BP25">
        <v>21</v>
      </c>
      <c r="BQ25">
        <v>21</v>
      </c>
      <c r="BR25">
        <v>21</v>
      </c>
      <c r="BS25">
        <v>21</v>
      </c>
      <c r="BT25">
        <v>21</v>
      </c>
      <c r="BU25">
        <v>21</v>
      </c>
      <c r="BV25">
        <v>21</v>
      </c>
      <c r="BW25">
        <v>21</v>
      </c>
      <c r="BX25">
        <v>21</v>
      </c>
      <c r="BY25">
        <v>21</v>
      </c>
      <c r="BZ25">
        <v>21</v>
      </c>
      <c r="CA25">
        <v>21</v>
      </c>
      <c r="CB25">
        <v>20</v>
      </c>
      <c r="CC25">
        <v>20</v>
      </c>
      <c r="CD25">
        <v>20</v>
      </c>
      <c r="CE25">
        <v>20</v>
      </c>
      <c r="CF25">
        <v>20</v>
      </c>
      <c r="CG25">
        <v>20</v>
      </c>
      <c r="CH25">
        <v>20</v>
      </c>
      <c r="CI25">
        <v>20</v>
      </c>
      <c r="CJ25">
        <v>20</v>
      </c>
      <c r="CK25">
        <v>20</v>
      </c>
      <c r="CL25">
        <v>20</v>
      </c>
      <c r="CM25">
        <v>20</v>
      </c>
      <c r="CN25">
        <v>20</v>
      </c>
      <c r="CO25">
        <v>20</v>
      </c>
      <c r="CP25">
        <v>20</v>
      </c>
      <c r="CQ25">
        <v>20</v>
      </c>
      <c r="CR25">
        <v>20</v>
      </c>
      <c r="CS25">
        <v>20</v>
      </c>
      <c r="CT25">
        <v>20</v>
      </c>
      <c r="CU25">
        <v>20</v>
      </c>
      <c r="CV25">
        <v>20</v>
      </c>
      <c r="CW25">
        <v>20</v>
      </c>
      <c r="CX25">
        <v>20</v>
      </c>
      <c r="CY25">
        <v>20</v>
      </c>
      <c r="CZ25">
        <v>21</v>
      </c>
      <c r="DA25">
        <v>21</v>
      </c>
      <c r="DB25">
        <v>21</v>
      </c>
      <c r="DC25">
        <v>21</v>
      </c>
      <c r="DD25">
        <v>21</v>
      </c>
      <c r="DE25">
        <v>21</v>
      </c>
      <c r="DF25">
        <v>23</v>
      </c>
      <c r="DG25">
        <v>23</v>
      </c>
      <c r="DH25">
        <v>23</v>
      </c>
      <c r="DI25">
        <v>23</v>
      </c>
      <c r="DJ25">
        <v>23</v>
      </c>
      <c r="DK25">
        <v>23</v>
      </c>
      <c r="DL25">
        <v>23</v>
      </c>
      <c r="DM25">
        <v>23</v>
      </c>
      <c r="DN25">
        <v>23</v>
      </c>
      <c r="DO25">
        <v>23</v>
      </c>
      <c r="DP25">
        <v>23</v>
      </c>
      <c r="DQ25">
        <v>23</v>
      </c>
      <c r="DR25">
        <v>23</v>
      </c>
      <c r="DS25">
        <v>23</v>
      </c>
      <c r="DT25">
        <v>23</v>
      </c>
      <c r="DU25">
        <v>23</v>
      </c>
      <c r="DV25">
        <v>23</v>
      </c>
      <c r="DW25">
        <v>23</v>
      </c>
      <c r="DX25">
        <v>23</v>
      </c>
      <c r="DY25">
        <v>23</v>
      </c>
      <c r="DZ25">
        <v>23</v>
      </c>
      <c r="EA25">
        <v>23</v>
      </c>
      <c r="EB25">
        <v>23</v>
      </c>
      <c r="EC25">
        <v>23</v>
      </c>
      <c r="ED25">
        <v>23</v>
      </c>
      <c r="EE25">
        <v>23</v>
      </c>
      <c r="EF25">
        <v>23</v>
      </c>
      <c r="EG25">
        <v>23</v>
      </c>
      <c r="EH25">
        <v>23</v>
      </c>
      <c r="EI25">
        <v>23</v>
      </c>
      <c r="EJ25">
        <v>23</v>
      </c>
      <c r="EK25">
        <v>23</v>
      </c>
      <c r="EL25">
        <v>23</v>
      </c>
      <c r="EM25">
        <v>23</v>
      </c>
      <c r="EN25">
        <v>23</v>
      </c>
      <c r="EO25">
        <v>23</v>
      </c>
      <c r="EP25">
        <v>23</v>
      </c>
    </row>
    <row r="26" spans="1:146" x14ac:dyDescent="0.25">
      <c r="A26" t="s">
        <v>209</v>
      </c>
      <c r="B26">
        <v>19</v>
      </c>
      <c r="C26">
        <v>19</v>
      </c>
      <c r="D26">
        <v>19</v>
      </c>
      <c r="E26">
        <v>19</v>
      </c>
      <c r="F26">
        <v>19</v>
      </c>
      <c r="G26">
        <v>19</v>
      </c>
      <c r="H26">
        <v>19</v>
      </c>
      <c r="I26">
        <v>19</v>
      </c>
      <c r="J26">
        <v>19</v>
      </c>
      <c r="K26">
        <v>19</v>
      </c>
      <c r="L26">
        <v>19</v>
      </c>
      <c r="M26">
        <v>19</v>
      </c>
      <c r="N26">
        <v>19</v>
      </c>
      <c r="O26">
        <v>19</v>
      </c>
      <c r="P26">
        <v>19</v>
      </c>
      <c r="Q26">
        <v>19</v>
      </c>
      <c r="R26">
        <v>19</v>
      </c>
      <c r="S26">
        <v>19</v>
      </c>
      <c r="T26">
        <v>19</v>
      </c>
      <c r="U26">
        <v>19</v>
      </c>
      <c r="V26">
        <v>19</v>
      </c>
      <c r="W26">
        <v>19</v>
      </c>
      <c r="X26">
        <v>19</v>
      </c>
      <c r="Y26">
        <v>19</v>
      </c>
      <c r="Z26">
        <v>19</v>
      </c>
      <c r="AA26">
        <v>19</v>
      </c>
      <c r="AB26">
        <v>19</v>
      </c>
      <c r="AC26">
        <v>19</v>
      </c>
      <c r="AD26">
        <v>19</v>
      </c>
      <c r="AE26">
        <v>19</v>
      </c>
      <c r="AF26">
        <v>19</v>
      </c>
      <c r="AG26">
        <v>19</v>
      </c>
      <c r="AH26">
        <v>19</v>
      </c>
      <c r="AI26">
        <v>19</v>
      </c>
      <c r="AJ26">
        <v>19</v>
      </c>
      <c r="AK26">
        <v>19</v>
      </c>
      <c r="AL26">
        <v>19</v>
      </c>
      <c r="AM26">
        <v>19</v>
      </c>
      <c r="AN26">
        <v>19</v>
      </c>
      <c r="AO26">
        <v>19</v>
      </c>
      <c r="AP26">
        <v>19</v>
      </c>
      <c r="AQ26">
        <v>19</v>
      </c>
      <c r="AR26">
        <v>19</v>
      </c>
      <c r="AS26">
        <v>19</v>
      </c>
      <c r="AT26">
        <v>19</v>
      </c>
      <c r="AU26">
        <v>19</v>
      </c>
      <c r="AV26">
        <v>19</v>
      </c>
      <c r="AW26">
        <v>19</v>
      </c>
      <c r="AX26">
        <v>19</v>
      </c>
      <c r="AY26">
        <v>19</v>
      </c>
      <c r="AZ26">
        <v>19</v>
      </c>
      <c r="BA26">
        <v>19</v>
      </c>
      <c r="BB26">
        <v>19</v>
      </c>
      <c r="BC26">
        <v>19</v>
      </c>
      <c r="BD26">
        <v>19</v>
      </c>
      <c r="BE26">
        <v>19</v>
      </c>
      <c r="BF26">
        <v>19</v>
      </c>
      <c r="BG26">
        <v>19</v>
      </c>
      <c r="BH26">
        <v>19</v>
      </c>
      <c r="BI26">
        <v>19</v>
      </c>
      <c r="BJ26">
        <v>19</v>
      </c>
      <c r="BK26">
        <v>19</v>
      </c>
      <c r="BL26">
        <v>19</v>
      </c>
      <c r="BM26">
        <v>19</v>
      </c>
      <c r="BN26">
        <v>19</v>
      </c>
      <c r="BO26">
        <v>19</v>
      </c>
      <c r="BP26">
        <v>19</v>
      </c>
      <c r="BQ26">
        <v>19</v>
      </c>
      <c r="BR26">
        <v>19</v>
      </c>
      <c r="BS26">
        <v>19</v>
      </c>
      <c r="BT26">
        <v>19</v>
      </c>
      <c r="BU26">
        <v>19</v>
      </c>
      <c r="BV26">
        <v>19</v>
      </c>
      <c r="BW26">
        <v>19</v>
      </c>
      <c r="BX26">
        <v>19</v>
      </c>
      <c r="BY26">
        <v>19</v>
      </c>
      <c r="BZ26">
        <v>19</v>
      </c>
      <c r="CA26">
        <v>19</v>
      </c>
      <c r="CB26">
        <v>19</v>
      </c>
      <c r="CC26">
        <v>19</v>
      </c>
      <c r="CD26">
        <v>19</v>
      </c>
      <c r="CE26">
        <v>19</v>
      </c>
      <c r="CF26">
        <v>19</v>
      </c>
      <c r="CG26">
        <v>19</v>
      </c>
      <c r="CH26">
        <v>19</v>
      </c>
      <c r="CI26">
        <v>19</v>
      </c>
      <c r="CJ26">
        <v>19</v>
      </c>
      <c r="CK26">
        <v>19</v>
      </c>
      <c r="CL26">
        <v>19</v>
      </c>
      <c r="CM26">
        <v>19</v>
      </c>
      <c r="CN26">
        <v>19</v>
      </c>
      <c r="CO26">
        <v>19</v>
      </c>
      <c r="CP26">
        <v>19</v>
      </c>
      <c r="CQ26">
        <v>19</v>
      </c>
      <c r="CR26">
        <v>19</v>
      </c>
      <c r="CS26">
        <v>19</v>
      </c>
      <c r="CT26">
        <v>19</v>
      </c>
      <c r="CU26">
        <v>19</v>
      </c>
      <c r="CV26">
        <v>19</v>
      </c>
      <c r="CW26">
        <v>19</v>
      </c>
      <c r="CX26">
        <v>19</v>
      </c>
      <c r="CY26">
        <v>19</v>
      </c>
      <c r="CZ26">
        <v>24</v>
      </c>
      <c r="DA26">
        <v>24</v>
      </c>
      <c r="DB26">
        <v>24</v>
      </c>
      <c r="DC26">
        <v>24</v>
      </c>
      <c r="DD26">
        <v>24</v>
      </c>
      <c r="DE26">
        <v>24</v>
      </c>
      <c r="DF26">
        <v>24</v>
      </c>
      <c r="DG26">
        <v>24</v>
      </c>
      <c r="DH26">
        <v>24</v>
      </c>
      <c r="DI26">
        <v>24</v>
      </c>
      <c r="DJ26">
        <v>24</v>
      </c>
      <c r="DK26">
        <v>24</v>
      </c>
      <c r="DL26">
        <v>24</v>
      </c>
      <c r="DM26">
        <v>24</v>
      </c>
      <c r="DN26">
        <v>24</v>
      </c>
      <c r="DO26">
        <v>24</v>
      </c>
      <c r="DP26">
        <v>24</v>
      </c>
      <c r="DQ26">
        <v>24</v>
      </c>
      <c r="DR26">
        <v>24</v>
      </c>
      <c r="DS26">
        <v>24</v>
      </c>
      <c r="DT26">
        <v>24</v>
      </c>
      <c r="DU26">
        <v>24</v>
      </c>
      <c r="DV26">
        <v>24</v>
      </c>
      <c r="DW26">
        <v>24</v>
      </c>
      <c r="DX26">
        <v>24</v>
      </c>
      <c r="DY26">
        <v>24</v>
      </c>
      <c r="DZ26">
        <v>24</v>
      </c>
      <c r="EA26">
        <v>24</v>
      </c>
      <c r="EB26">
        <v>24</v>
      </c>
      <c r="EC26">
        <v>24</v>
      </c>
      <c r="ED26">
        <v>24</v>
      </c>
      <c r="EE26">
        <v>24</v>
      </c>
      <c r="EF26">
        <v>24</v>
      </c>
      <c r="EG26">
        <v>24</v>
      </c>
      <c r="EH26">
        <v>24</v>
      </c>
      <c r="EI26">
        <v>24</v>
      </c>
      <c r="EJ26">
        <v>24</v>
      </c>
      <c r="EK26">
        <v>24</v>
      </c>
      <c r="EL26">
        <v>24</v>
      </c>
      <c r="EM26">
        <v>24</v>
      </c>
      <c r="EN26">
        <v>24</v>
      </c>
      <c r="EO26">
        <v>24</v>
      </c>
      <c r="EP26">
        <v>24</v>
      </c>
    </row>
    <row r="27" spans="1:146" x14ac:dyDescent="0.25">
      <c r="A27" t="s">
        <v>375</v>
      </c>
      <c r="B27">
        <v>23</v>
      </c>
      <c r="C27">
        <v>23</v>
      </c>
      <c r="D27">
        <v>23</v>
      </c>
      <c r="E27">
        <v>23</v>
      </c>
      <c r="F27">
        <v>23</v>
      </c>
      <c r="G27">
        <v>23</v>
      </c>
      <c r="H27">
        <v>23</v>
      </c>
      <c r="I27">
        <v>23</v>
      </c>
      <c r="J27">
        <v>23</v>
      </c>
      <c r="K27">
        <v>23</v>
      </c>
      <c r="L27">
        <v>23</v>
      </c>
      <c r="M27">
        <v>23</v>
      </c>
      <c r="N27">
        <v>20</v>
      </c>
      <c r="O27">
        <v>20</v>
      </c>
      <c r="P27">
        <v>20</v>
      </c>
      <c r="Q27">
        <v>20</v>
      </c>
      <c r="R27">
        <v>20</v>
      </c>
      <c r="S27">
        <v>20</v>
      </c>
      <c r="T27">
        <v>20</v>
      </c>
      <c r="U27">
        <v>20</v>
      </c>
      <c r="V27">
        <v>20</v>
      </c>
      <c r="W27">
        <v>20</v>
      </c>
      <c r="X27">
        <v>20</v>
      </c>
      <c r="Y27">
        <v>20</v>
      </c>
      <c r="Z27">
        <v>19</v>
      </c>
      <c r="AA27">
        <v>19</v>
      </c>
      <c r="AB27">
        <v>19</v>
      </c>
      <c r="AC27">
        <v>19</v>
      </c>
      <c r="AD27">
        <v>19</v>
      </c>
      <c r="AE27">
        <v>19</v>
      </c>
      <c r="AF27">
        <v>19</v>
      </c>
      <c r="AG27">
        <v>19</v>
      </c>
      <c r="AH27">
        <v>19</v>
      </c>
      <c r="AI27">
        <v>19</v>
      </c>
      <c r="AJ27">
        <v>19</v>
      </c>
      <c r="AK27">
        <v>19</v>
      </c>
      <c r="AL27">
        <v>19</v>
      </c>
      <c r="AM27">
        <v>19</v>
      </c>
      <c r="AN27">
        <v>19</v>
      </c>
      <c r="AO27">
        <v>19</v>
      </c>
      <c r="AP27">
        <v>19</v>
      </c>
      <c r="AQ27">
        <v>19</v>
      </c>
      <c r="AR27">
        <v>19</v>
      </c>
      <c r="AS27">
        <v>19</v>
      </c>
      <c r="AT27">
        <v>19</v>
      </c>
      <c r="AU27">
        <v>19</v>
      </c>
      <c r="AV27">
        <v>19</v>
      </c>
      <c r="AW27">
        <v>19</v>
      </c>
      <c r="AX27">
        <v>19</v>
      </c>
      <c r="AY27">
        <v>19</v>
      </c>
      <c r="AZ27">
        <v>19</v>
      </c>
      <c r="BA27">
        <v>19</v>
      </c>
      <c r="BB27">
        <v>19</v>
      </c>
      <c r="BC27">
        <v>19</v>
      </c>
      <c r="BD27">
        <v>19</v>
      </c>
      <c r="BE27">
        <v>19</v>
      </c>
      <c r="BF27">
        <v>19</v>
      </c>
      <c r="BG27">
        <v>19</v>
      </c>
      <c r="BH27">
        <v>19</v>
      </c>
      <c r="BI27">
        <v>19</v>
      </c>
      <c r="BJ27">
        <v>19</v>
      </c>
      <c r="BK27">
        <v>19</v>
      </c>
      <c r="BL27">
        <v>19</v>
      </c>
      <c r="BM27">
        <v>19</v>
      </c>
      <c r="BN27">
        <v>19</v>
      </c>
      <c r="BO27">
        <v>19</v>
      </c>
      <c r="BP27">
        <v>19</v>
      </c>
      <c r="BQ27">
        <v>19</v>
      </c>
      <c r="BR27">
        <v>19</v>
      </c>
      <c r="BS27">
        <v>19</v>
      </c>
      <c r="BT27">
        <v>19</v>
      </c>
      <c r="BU27">
        <v>19</v>
      </c>
      <c r="BV27">
        <v>19</v>
      </c>
      <c r="BW27">
        <v>19</v>
      </c>
      <c r="BX27">
        <v>19</v>
      </c>
      <c r="BY27">
        <v>19</v>
      </c>
      <c r="BZ27">
        <v>19</v>
      </c>
      <c r="CA27">
        <v>19</v>
      </c>
      <c r="CB27">
        <v>19</v>
      </c>
      <c r="CC27">
        <v>19</v>
      </c>
      <c r="CD27">
        <v>19</v>
      </c>
      <c r="CE27">
        <v>19</v>
      </c>
      <c r="CF27">
        <v>19</v>
      </c>
      <c r="CG27">
        <v>19</v>
      </c>
      <c r="CH27">
        <v>19</v>
      </c>
      <c r="CI27">
        <v>19</v>
      </c>
      <c r="CJ27">
        <v>19</v>
      </c>
      <c r="CK27">
        <v>19</v>
      </c>
      <c r="CL27">
        <v>19</v>
      </c>
      <c r="CM27">
        <v>19</v>
      </c>
      <c r="CN27">
        <v>19</v>
      </c>
      <c r="CO27">
        <v>19</v>
      </c>
      <c r="CP27">
        <v>19</v>
      </c>
      <c r="CQ27">
        <v>19</v>
      </c>
      <c r="CR27">
        <v>19</v>
      </c>
      <c r="CS27">
        <v>19</v>
      </c>
      <c r="CT27">
        <v>19</v>
      </c>
      <c r="CU27">
        <v>19</v>
      </c>
      <c r="CV27">
        <v>19</v>
      </c>
      <c r="CW27">
        <v>19</v>
      </c>
      <c r="CX27">
        <v>19</v>
      </c>
      <c r="CY27">
        <v>19</v>
      </c>
      <c r="CZ27">
        <v>19</v>
      </c>
      <c r="DA27">
        <v>19</v>
      </c>
      <c r="DB27">
        <v>19</v>
      </c>
      <c r="DC27">
        <v>19</v>
      </c>
      <c r="DD27">
        <v>19</v>
      </c>
      <c r="DE27">
        <v>19</v>
      </c>
      <c r="DF27">
        <v>20</v>
      </c>
      <c r="DG27">
        <v>20</v>
      </c>
      <c r="DH27">
        <v>20</v>
      </c>
      <c r="DI27">
        <v>20</v>
      </c>
      <c r="DJ27">
        <v>20</v>
      </c>
      <c r="DK27">
        <v>20</v>
      </c>
      <c r="DL27">
        <v>20</v>
      </c>
      <c r="DM27">
        <v>20</v>
      </c>
      <c r="DN27">
        <v>20</v>
      </c>
      <c r="DO27">
        <v>20</v>
      </c>
      <c r="DP27">
        <v>20</v>
      </c>
      <c r="DQ27">
        <v>20</v>
      </c>
      <c r="DR27">
        <v>20</v>
      </c>
      <c r="DS27">
        <v>20</v>
      </c>
      <c r="DT27">
        <v>20</v>
      </c>
      <c r="DU27">
        <v>20</v>
      </c>
      <c r="DV27">
        <v>20</v>
      </c>
      <c r="DW27">
        <v>20</v>
      </c>
      <c r="DX27">
        <v>20</v>
      </c>
      <c r="DY27">
        <v>20</v>
      </c>
      <c r="DZ27">
        <v>20</v>
      </c>
      <c r="EA27">
        <v>20</v>
      </c>
      <c r="EB27">
        <v>20</v>
      </c>
      <c r="EC27">
        <v>20</v>
      </c>
      <c r="ED27">
        <v>20</v>
      </c>
      <c r="EE27">
        <v>20</v>
      </c>
      <c r="EF27">
        <v>20</v>
      </c>
      <c r="EG27">
        <v>20</v>
      </c>
      <c r="EH27">
        <v>20</v>
      </c>
      <c r="EI27">
        <v>20</v>
      </c>
      <c r="EJ27">
        <v>20</v>
      </c>
      <c r="EK27">
        <v>20</v>
      </c>
      <c r="EL27">
        <v>20</v>
      </c>
      <c r="EM27">
        <v>20</v>
      </c>
      <c r="EN27">
        <v>20</v>
      </c>
      <c r="EO27">
        <v>20</v>
      </c>
      <c r="EP27">
        <v>20</v>
      </c>
    </row>
    <row r="28" spans="1:146" x14ac:dyDescent="0.25">
      <c r="A28" t="s">
        <v>211</v>
      </c>
      <c r="B28">
        <v>20</v>
      </c>
      <c r="C28">
        <v>20</v>
      </c>
      <c r="D28">
        <v>20</v>
      </c>
      <c r="E28">
        <v>20</v>
      </c>
      <c r="F28">
        <v>20</v>
      </c>
      <c r="G28">
        <v>20</v>
      </c>
      <c r="H28">
        <v>20</v>
      </c>
      <c r="I28">
        <v>20</v>
      </c>
      <c r="J28">
        <v>20</v>
      </c>
      <c r="K28">
        <v>20</v>
      </c>
      <c r="L28">
        <v>20</v>
      </c>
      <c r="M28">
        <v>20</v>
      </c>
      <c r="N28">
        <v>20</v>
      </c>
      <c r="O28">
        <v>20</v>
      </c>
      <c r="P28">
        <v>20</v>
      </c>
      <c r="Q28">
        <v>20</v>
      </c>
      <c r="R28">
        <v>20</v>
      </c>
      <c r="S28">
        <v>20</v>
      </c>
      <c r="T28">
        <v>20</v>
      </c>
      <c r="U28">
        <v>20</v>
      </c>
      <c r="V28">
        <v>20</v>
      </c>
      <c r="W28">
        <v>20</v>
      </c>
      <c r="X28">
        <v>20</v>
      </c>
      <c r="Y28">
        <v>20</v>
      </c>
      <c r="Z28">
        <v>20</v>
      </c>
      <c r="AA28">
        <v>20</v>
      </c>
      <c r="AB28">
        <v>20</v>
      </c>
      <c r="AC28">
        <v>20</v>
      </c>
      <c r="AD28">
        <v>20</v>
      </c>
      <c r="AE28">
        <v>20</v>
      </c>
      <c r="AF28">
        <v>20</v>
      </c>
      <c r="AG28">
        <v>20</v>
      </c>
      <c r="AH28">
        <v>20</v>
      </c>
      <c r="AI28">
        <v>20</v>
      </c>
      <c r="AJ28">
        <v>20</v>
      </c>
      <c r="AK28">
        <v>20</v>
      </c>
      <c r="AL28">
        <v>20</v>
      </c>
      <c r="AM28">
        <v>20</v>
      </c>
      <c r="AN28">
        <v>20</v>
      </c>
      <c r="AO28">
        <v>20</v>
      </c>
      <c r="AP28">
        <v>20</v>
      </c>
      <c r="AQ28">
        <v>20</v>
      </c>
      <c r="AR28">
        <v>20</v>
      </c>
      <c r="AS28">
        <v>20</v>
      </c>
      <c r="AT28">
        <v>20</v>
      </c>
      <c r="AU28">
        <v>20</v>
      </c>
      <c r="AV28">
        <v>20</v>
      </c>
      <c r="AW28">
        <v>20</v>
      </c>
      <c r="AX28">
        <v>20</v>
      </c>
      <c r="AY28">
        <v>20</v>
      </c>
      <c r="AZ28">
        <v>20</v>
      </c>
      <c r="BA28">
        <v>20</v>
      </c>
      <c r="BB28">
        <v>20</v>
      </c>
      <c r="BC28">
        <v>20</v>
      </c>
      <c r="BD28">
        <v>20</v>
      </c>
      <c r="BE28">
        <v>20</v>
      </c>
      <c r="BF28">
        <v>20</v>
      </c>
      <c r="BG28">
        <v>20</v>
      </c>
      <c r="BH28">
        <v>20</v>
      </c>
      <c r="BI28">
        <v>20</v>
      </c>
      <c r="BJ28">
        <v>20</v>
      </c>
      <c r="BK28">
        <v>20</v>
      </c>
      <c r="BL28">
        <v>20</v>
      </c>
      <c r="BM28">
        <v>20</v>
      </c>
      <c r="BN28">
        <v>20</v>
      </c>
      <c r="BO28">
        <v>20</v>
      </c>
      <c r="BP28">
        <v>20</v>
      </c>
      <c r="BQ28">
        <v>20</v>
      </c>
      <c r="BR28">
        <v>20</v>
      </c>
      <c r="BS28">
        <v>20</v>
      </c>
      <c r="BT28">
        <v>20</v>
      </c>
      <c r="BU28">
        <v>20</v>
      </c>
      <c r="BV28">
        <v>20</v>
      </c>
      <c r="BW28">
        <v>20</v>
      </c>
      <c r="BX28">
        <v>20</v>
      </c>
      <c r="BY28">
        <v>20</v>
      </c>
      <c r="BZ28">
        <v>20</v>
      </c>
      <c r="CA28">
        <v>20</v>
      </c>
      <c r="CB28">
        <v>20</v>
      </c>
      <c r="CC28">
        <v>20</v>
      </c>
      <c r="CD28">
        <v>20</v>
      </c>
      <c r="CE28">
        <v>20</v>
      </c>
      <c r="CF28">
        <v>20</v>
      </c>
      <c r="CG28">
        <v>20</v>
      </c>
      <c r="CH28">
        <v>20</v>
      </c>
      <c r="CI28">
        <v>20</v>
      </c>
      <c r="CJ28">
        <v>20</v>
      </c>
      <c r="CK28">
        <v>20</v>
      </c>
      <c r="CL28">
        <v>20</v>
      </c>
      <c r="CM28">
        <v>20</v>
      </c>
      <c r="CN28">
        <v>20</v>
      </c>
      <c r="CO28">
        <v>20</v>
      </c>
      <c r="CP28">
        <v>20</v>
      </c>
      <c r="CQ28">
        <v>20</v>
      </c>
      <c r="CR28">
        <v>20</v>
      </c>
      <c r="CS28">
        <v>20</v>
      </c>
      <c r="CT28">
        <v>20</v>
      </c>
      <c r="CU28">
        <v>20</v>
      </c>
      <c r="CV28">
        <v>20</v>
      </c>
      <c r="CW28">
        <v>20</v>
      </c>
      <c r="CX28">
        <v>20</v>
      </c>
      <c r="CY28">
        <v>20</v>
      </c>
      <c r="CZ28">
        <v>20</v>
      </c>
      <c r="DA28">
        <v>20</v>
      </c>
      <c r="DB28">
        <v>20</v>
      </c>
      <c r="DC28">
        <v>20</v>
      </c>
      <c r="DD28">
        <v>20</v>
      </c>
      <c r="DE28">
        <v>20</v>
      </c>
      <c r="DF28">
        <v>20</v>
      </c>
      <c r="DG28">
        <v>20</v>
      </c>
      <c r="DH28">
        <v>20</v>
      </c>
      <c r="DI28">
        <v>20</v>
      </c>
      <c r="DJ28">
        <v>20</v>
      </c>
      <c r="DK28">
        <v>20</v>
      </c>
      <c r="DL28">
        <v>20</v>
      </c>
      <c r="DM28">
        <v>20</v>
      </c>
      <c r="DN28">
        <v>20</v>
      </c>
      <c r="DO28">
        <v>20</v>
      </c>
      <c r="DP28">
        <v>20</v>
      </c>
      <c r="DQ28">
        <v>20</v>
      </c>
      <c r="DR28">
        <v>20</v>
      </c>
      <c r="DS28">
        <v>20</v>
      </c>
      <c r="DT28">
        <v>20</v>
      </c>
      <c r="DU28">
        <v>20</v>
      </c>
      <c r="DV28">
        <v>20</v>
      </c>
      <c r="DW28">
        <v>20</v>
      </c>
      <c r="DX28">
        <v>20</v>
      </c>
      <c r="DY28">
        <v>20</v>
      </c>
      <c r="DZ28">
        <v>20</v>
      </c>
      <c r="EA28">
        <v>20</v>
      </c>
      <c r="EB28">
        <v>20</v>
      </c>
      <c r="EC28">
        <v>20</v>
      </c>
      <c r="ED28">
        <v>20</v>
      </c>
      <c r="EE28">
        <v>20</v>
      </c>
      <c r="EF28">
        <v>20</v>
      </c>
      <c r="EG28">
        <v>20</v>
      </c>
      <c r="EH28">
        <v>20</v>
      </c>
      <c r="EI28">
        <v>20</v>
      </c>
      <c r="EJ28">
        <v>22</v>
      </c>
      <c r="EK28">
        <v>22</v>
      </c>
      <c r="EL28">
        <v>22</v>
      </c>
      <c r="EM28">
        <v>22</v>
      </c>
      <c r="EN28">
        <v>22</v>
      </c>
      <c r="EO28">
        <v>22</v>
      </c>
      <c r="EP28">
        <v>22</v>
      </c>
    </row>
    <row r="29" spans="1:146" x14ac:dyDescent="0.25">
      <c r="A29" t="s">
        <v>212</v>
      </c>
      <c r="B29">
        <v>16</v>
      </c>
      <c r="C29">
        <v>16</v>
      </c>
      <c r="D29">
        <v>16</v>
      </c>
      <c r="E29">
        <v>16</v>
      </c>
      <c r="F29">
        <v>16</v>
      </c>
      <c r="G29">
        <v>16</v>
      </c>
      <c r="H29">
        <v>16</v>
      </c>
      <c r="I29">
        <v>16</v>
      </c>
      <c r="J29">
        <v>16</v>
      </c>
      <c r="K29">
        <v>16</v>
      </c>
      <c r="L29">
        <v>16</v>
      </c>
      <c r="M29">
        <v>16</v>
      </c>
      <c r="N29">
        <v>16</v>
      </c>
      <c r="O29">
        <v>16</v>
      </c>
      <c r="P29">
        <v>16</v>
      </c>
      <c r="Q29">
        <v>16</v>
      </c>
      <c r="R29">
        <v>16</v>
      </c>
      <c r="S29">
        <v>16</v>
      </c>
      <c r="T29">
        <v>16</v>
      </c>
      <c r="U29">
        <v>16</v>
      </c>
      <c r="V29">
        <v>16</v>
      </c>
      <c r="W29">
        <v>16</v>
      </c>
      <c r="X29">
        <v>16</v>
      </c>
      <c r="Y29">
        <v>16</v>
      </c>
      <c r="Z29">
        <v>16</v>
      </c>
      <c r="AA29">
        <v>16</v>
      </c>
      <c r="AB29">
        <v>16</v>
      </c>
      <c r="AC29">
        <v>16</v>
      </c>
      <c r="AD29">
        <v>16</v>
      </c>
      <c r="AE29">
        <v>16</v>
      </c>
      <c r="AF29">
        <v>16</v>
      </c>
      <c r="AG29">
        <v>16</v>
      </c>
      <c r="AH29">
        <v>16</v>
      </c>
      <c r="AI29">
        <v>16</v>
      </c>
      <c r="AJ29">
        <v>16</v>
      </c>
      <c r="AK29">
        <v>16</v>
      </c>
      <c r="AL29">
        <v>16</v>
      </c>
      <c r="AM29">
        <v>16</v>
      </c>
      <c r="AN29">
        <v>16</v>
      </c>
      <c r="AO29">
        <v>16</v>
      </c>
      <c r="AP29">
        <v>16</v>
      </c>
      <c r="AQ29">
        <v>16</v>
      </c>
      <c r="AR29">
        <v>16</v>
      </c>
      <c r="AS29">
        <v>16</v>
      </c>
      <c r="AT29">
        <v>16</v>
      </c>
      <c r="AU29">
        <v>16</v>
      </c>
      <c r="AV29">
        <v>16</v>
      </c>
      <c r="AW29">
        <v>16</v>
      </c>
      <c r="AX29">
        <v>16</v>
      </c>
      <c r="AY29">
        <v>16</v>
      </c>
      <c r="AZ29">
        <v>16</v>
      </c>
      <c r="BA29">
        <v>16</v>
      </c>
      <c r="BB29">
        <v>16</v>
      </c>
      <c r="BC29">
        <v>16</v>
      </c>
      <c r="BD29">
        <v>16</v>
      </c>
      <c r="BE29">
        <v>16</v>
      </c>
      <c r="BF29">
        <v>16</v>
      </c>
      <c r="BG29">
        <v>16</v>
      </c>
      <c r="BH29">
        <v>16</v>
      </c>
      <c r="BI29">
        <v>16</v>
      </c>
      <c r="BJ29">
        <v>16</v>
      </c>
      <c r="BK29">
        <v>16</v>
      </c>
      <c r="BL29">
        <v>16</v>
      </c>
      <c r="BM29">
        <v>16</v>
      </c>
      <c r="BN29">
        <v>16</v>
      </c>
      <c r="BO29">
        <v>16</v>
      </c>
      <c r="BP29">
        <v>16</v>
      </c>
      <c r="BQ29">
        <v>16</v>
      </c>
      <c r="BR29">
        <v>16</v>
      </c>
      <c r="BS29">
        <v>16</v>
      </c>
      <c r="BT29">
        <v>16</v>
      </c>
      <c r="BU29">
        <v>16</v>
      </c>
      <c r="BV29">
        <v>16</v>
      </c>
      <c r="BW29">
        <v>16</v>
      </c>
      <c r="BX29">
        <v>16</v>
      </c>
      <c r="BY29">
        <v>16</v>
      </c>
      <c r="BZ29">
        <v>16</v>
      </c>
      <c r="CA29">
        <v>16</v>
      </c>
      <c r="CB29">
        <v>16</v>
      </c>
      <c r="CC29">
        <v>16</v>
      </c>
      <c r="CD29">
        <v>16</v>
      </c>
      <c r="CE29">
        <v>16</v>
      </c>
      <c r="CF29">
        <v>16</v>
      </c>
      <c r="CG29">
        <v>16</v>
      </c>
      <c r="CH29">
        <v>16</v>
      </c>
      <c r="CI29">
        <v>16</v>
      </c>
      <c r="CJ29">
        <v>16</v>
      </c>
      <c r="CK29">
        <v>16</v>
      </c>
      <c r="CL29">
        <v>16</v>
      </c>
      <c r="CM29">
        <v>16</v>
      </c>
      <c r="CN29">
        <v>16</v>
      </c>
      <c r="CO29">
        <v>16</v>
      </c>
      <c r="CP29">
        <v>16</v>
      </c>
      <c r="CQ29">
        <v>16</v>
      </c>
      <c r="CR29">
        <v>16</v>
      </c>
      <c r="CS29">
        <v>16</v>
      </c>
      <c r="CT29">
        <v>16</v>
      </c>
      <c r="CU29">
        <v>16</v>
      </c>
      <c r="CV29">
        <v>16</v>
      </c>
      <c r="CW29">
        <v>16</v>
      </c>
      <c r="CX29">
        <v>16</v>
      </c>
      <c r="CY29">
        <v>16</v>
      </c>
      <c r="CZ29">
        <v>18</v>
      </c>
      <c r="DA29">
        <v>18</v>
      </c>
      <c r="DB29">
        <v>18</v>
      </c>
      <c r="DC29">
        <v>18</v>
      </c>
      <c r="DD29">
        <v>18</v>
      </c>
      <c r="DE29">
        <v>18</v>
      </c>
      <c r="DF29">
        <v>18</v>
      </c>
      <c r="DG29">
        <v>18</v>
      </c>
      <c r="DH29">
        <v>18</v>
      </c>
      <c r="DI29">
        <v>18</v>
      </c>
      <c r="DJ29">
        <v>18</v>
      </c>
      <c r="DK29">
        <v>18</v>
      </c>
      <c r="DL29">
        <v>18</v>
      </c>
      <c r="DM29">
        <v>18</v>
      </c>
      <c r="DN29">
        <v>18</v>
      </c>
      <c r="DO29">
        <v>18</v>
      </c>
      <c r="DP29">
        <v>18</v>
      </c>
      <c r="DQ29">
        <v>18</v>
      </c>
      <c r="DR29">
        <v>18</v>
      </c>
      <c r="DS29">
        <v>18</v>
      </c>
      <c r="DT29">
        <v>18</v>
      </c>
      <c r="DU29">
        <v>18</v>
      </c>
      <c r="DV29">
        <v>18</v>
      </c>
      <c r="DW29">
        <v>18</v>
      </c>
      <c r="DX29">
        <v>18</v>
      </c>
      <c r="DY29">
        <v>18</v>
      </c>
      <c r="DZ29">
        <v>21</v>
      </c>
      <c r="EA29">
        <v>21</v>
      </c>
      <c r="EB29">
        <v>21</v>
      </c>
      <c r="EC29">
        <v>21</v>
      </c>
      <c r="ED29">
        <v>21</v>
      </c>
      <c r="EE29">
        <v>21</v>
      </c>
      <c r="EF29">
        <v>21</v>
      </c>
      <c r="EG29">
        <v>21</v>
      </c>
      <c r="EH29">
        <v>21</v>
      </c>
      <c r="EI29">
        <v>21</v>
      </c>
      <c r="EJ29">
        <v>21</v>
      </c>
      <c r="EK29">
        <v>21</v>
      </c>
      <c r="EL29">
        <v>21</v>
      </c>
      <c r="EM29">
        <v>21</v>
      </c>
      <c r="EN29">
        <v>21</v>
      </c>
      <c r="EO29">
        <v>21</v>
      </c>
      <c r="EP29">
        <v>21</v>
      </c>
    </row>
    <row r="30" spans="1:146" x14ac:dyDescent="0.25">
      <c r="A30" t="s">
        <v>213</v>
      </c>
      <c r="B30">
        <v>25</v>
      </c>
      <c r="C30">
        <v>25</v>
      </c>
      <c r="D30">
        <v>25</v>
      </c>
      <c r="E30">
        <v>25</v>
      </c>
      <c r="F30">
        <v>25</v>
      </c>
      <c r="G30">
        <v>25</v>
      </c>
      <c r="H30">
        <v>25</v>
      </c>
      <c r="I30">
        <v>25</v>
      </c>
      <c r="J30">
        <v>25</v>
      </c>
      <c r="K30">
        <v>25</v>
      </c>
      <c r="L30">
        <v>25</v>
      </c>
      <c r="M30">
        <v>25</v>
      </c>
      <c r="N30">
        <v>25</v>
      </c>
      <c r="O30">
        <v>25</v>
      </c>
      <c r="P30">
        <v>25</v>
      </c>
      <c r="Q30">
        <v>25</v>
      </c>
      <c r="R30">
        <v>25</v>
      </c>
      <c r="S30">
        <v>25</v>
      </c>
      <c r="T30">
        <v>25</v>
      </c>
      <c r="U30">
        <v>25</v>
      </c>
      <c r="V30">
        <v>25</v>
      </c>
      <c r="W30">
        <v>25</v>
      </c>
      <c r="X30">
        <v>25</v>
      </c>
      <c r="Y30">
        <v>25</v>
      </c>
      <c r="Z30">
        <v>25</v>
      </c>
      <c r="AA30">
        <v>25</v>
      </c>
      <c r="AB30">
        <v>25</v>
      </c>
      <c r="AC30">
        <v>25</v>
      </c>
      <c r="AD30">
        <v>25</v>
      </c>
      <c r="AE30">
        <v>25</v>
      </c>
      <c r="AF30">
        <v>25</v>
      </c>
      <c r="AG30">
        <v>25</v>
      </c>
      <c r="AH30">
        <v>25</v>
      </c>
      <c r="AI30">
        <v>25</v>
      </c>
      <c r="AJ30">
        <v>25</v>
      </c>
      <c r="AK30">
        <v>25</v>
      </c>
      <c r="AL30">
        <v>25</v>
      </c>
      <c r="AM30">
        <v>25</v>
      </c>
      <c r="AN30">
        <v>25</v>
      </c>
      <c r="AO30">
        <v>25</v>
      </c>
      <c r="AP30">
        <v>25</v>
      </c>
      <c r="AQ30">
        <v>25</v>
      </c>
      <c r="AR30">
        <v>25</v>
      </c>
      <c r="AS30">
        <v>25</v>
      </c>
      <c r="AT30">
        <v>25</v>
      </c>
      <c r="AU30">
        <v>25</v>
      </c>
      <c r="AV30">
        <v>25</v>
      </c>
      <c r="AW30">
        <v>25</v>
      </c>
      <c r="AX30">
        <v>25</v>
      </c>
      <c r="AY30">
        <v>25</v>
      </c>
      <c r="AZ30">
        <v>25</v>
      </c>
      <c r="BA30">
        <v>25</v>
      </c>
      <c r="BB30">
        <v>25</v>
      </c>
      <c r="BC30">
        <v>25</v>
      </c>
      <c r="BD30">
        <v>25</v>
      </c>
      <c r="BE30">
        <v>25</v>
      </c>
      <c r="BF30">
        <v>25</v>
      </c>
      <c r="BG30">
        <v>25</v>
      </c>
      <c r="BH30">
        <v>25</v>
      </c>
      <c r="BI30">
        <v>25</v>
      </c>
      <c r="BJ30">
        <v>25</v>
      </c>
      <c r="BK30">
        <v>25</v>
      </c>
      <c r="BL30">
        <v>25</v>
      </c>
      <c r="BM30">
        <v>25</v>
      </c>
      <c r="BN30">
        <v>25</v>
      </c>
      <c r="BO30">
        <v>25</v>
      </c>
      <c r="BP30">
        <v>25</v>
      </c>
      <c r="BQ30">
        <v>25</v>
      </c>
      <c r="BR30">
        <v>25</v>
      </c>
      <c r="BS30">
        <v>25</v>
      </c>
      <c r="BT30">
        <v>25</v>
      </c>
      <c r="BU30">
        <v>25</v>
      </c>
      <c r="BV30">
        <v>25</v>
      </c>
      <c r="BW30">
        <v>25</v>
      </c>
      <c r="BX30">
        <v>25</v>
      </c>
      <c r="BY30">
        <v>25</v>
      </c>
      <c r="BZ30">
        <v>25</v>
      </c>
      <c r="CA30">
        <v>25</v>
      </c>
      <c r="CB30">
        <v>25</v>
      </c>
      <c r="CC30">
        <v>25</v>
      </c>
      <c r="CD30">
        <v>25</v>
      </c>
      <c r="CE30">
        <v>25</v>
      </c>
      <c r="CF30">
        <v>25</v>
      </c>
      <c r="CG30">
        <v>25</v>
      </c>
      <c r="CH30">
        <v>25</v>
      </c>
      <c r="CI30">
        <v>25</v>
      </c>
      <c r="CJ30">
        <v>25</v>
      </c>
      <c r="CK30">
        <v>25</v>
      </c>
      <c r="CL30">
        <v>25</v>
      </c>
      <c r="CM30">
        <v>25</v>
      </c>
      <c r="CN30">
        <v>25</v>
      </c>
      <c r="CO30">
        <v>25</v>
      </c>
      <c r="CP30">
        <v>25</v>
      </c>
      <c r="CQ30">
        <v>25</v>
      </c>
      <c r="CR30">
        <v>25</v>
      </c>
      <c r="CS30">
        <v>25</v>
      </c>
      <c r="CT30">
        <v>25</v>
      </c>
      <c r="CU30">
        <v>25</v>
      </c>
      <c r="CV30">
        <v>25</v>
      </c>
      <c r="CW30">
        <v>25</v>
      </c>
      <c r="CX30">
        <v>25</v>
      </c>
      <c r="CY30">
        <v>25</v>
      </c>
      <c r="CZ30">
        <v>25</v>
      </c>
      <c r="DA30">
        <v>25</v>
      </c>
      <c r="DB30">
        <v>25</v>
      </c>
      <c r="DC30">
        <v>25</v>
      </c>
      <c r="DD30">
        <v>25</v>
      </c>
      <c r="DE30">
        <v>25</v>
      </c>
      <c r="DF30">
        <v>25</v>
      </c>
      <c r="DG30">
        <v>25</v>
      </c>
      <c r="DH30">
        <v>25</v>
      </c>
      <c r="DI30">
        <v>25</v>
      </c>
      <c r="DJ30">
        <v>25</v>
      </c>
      <c r="DK30">
        <v>25</v>
      </c>
      <c r="DL30">
        <v>25</v>
      </c>
      <c r="DM30">
        <v>25</v>
      </c>
      <c r="DN30">
        <v>25</v>
      </c>
      <c r="DO30">
        <v>25</v>
      </c>
      <c r="DP30">
        <v>25</v>
      </c>
      <c r="DQ30">
        <v>25</v>
      </c>
      <c r="DR30">
        <v>25</v>
      </c>
      <c r="DS30">
        <v>25</v>
      </c>
      <c r="DT30">
        <v>25</v>
      </c>
      <c r="DU30">
        <v>25</v>
      </c>
      <c r="DV30">
        <v>25</v>
      </c>
      <c r="DW30">
        <v>25</v>
      </c>
      <c r="DX30">
        <v>25</v>
      </c>
      <c r="DY30">
        <v>25</v>
      </c>
      <c r="DZ30">
        <v>25</v>
      </c>
      <c r="EA30">
        <v>25</v>
      </c>
      <c r="EB30">
        <v>25</v>
      </c>
      <c r="EC30">
        <v>25</v>
      </c>
      <c r="ED30">
        <v>25</v>
      </c>
      <c r="EE30">
        <v>25</v>
      </c>
      <c r="EF30">
        <v>25</v>
      </c>
      <c r="EG30">
        <v>25</v>
      </c>
      <c r="EH30">
        <v>25</v>
      </c>
      <c r="EI30">
        <v>25</v>
      </c>
      <c r="EJ30">
        <v>25</v>
      </c>
      <c r="EK30">
        <v>25</v>
      </c>
      <c r="EL30">
        <v>25</v>
      </c>
      <c r="EM30">
        <v>25</v>
      </c>
      <c r="EN30">
        <v>25</v>
      </c>
      <c r="EO30">
        <v>25</v>
      </c>
      <c r="EP30">
        <v>25</v>
      </c>
    </row>
    <row r="31" spans="1:146" x14ac:dyDescent="0.25">
      <c r="A31" t="s">
        <v>274</v>
      </c>
      <c r="B31">
        <v>17.5</v>
      </c>
      <c r="C31">
        <v>17.5</v>
      </c>
      <c r="D31">
        <v>17.5</v>
      </c>
      <c r="E31">
        <v>17.5</v>
      </c>
      <c r="F31">
        <v>17.5</v>
      </c>
      <c r="G31">
        <v>17.5</v>
      </c>
      <c r="H31">
        <v>17.5</v>
      </c>
      <c r="I31">
        <v>17.5</v>
      </c>
      <c r="J31">
        <v>17.5</v>
      </c>
      <c r="K31">
        <v>17.5</v>
      </c>
      <c r="L31">
        <v>17.5</v>
      </c>
      <c r="M31">
        <v>17.5</v>
      </c>
      <c r="N31">
        <v>17.5</v>
      </c>
      <c r="O31">
        <v>17.5</v>
      </c>
      <c r="P31">
        <v>17.5</v>
      </c>
      <c r="Q31">
        <v>17.5</v>
      </c>
      <c r="R31">
        <v>17.5</v>
      </c>
      <c r="S31">
        <v>17.5</v>
      </c>
      <c r="T31">
        <v>17.5</v>
      </c>
      <c r="U31">
        <v>17.5</v>
      </c>
      <c r="V31">
        <v>17.5</v>
      </c>
      <c r="W31">
        <v>17.5</v>
      </c>
      <c r="X31">
        <v>17.5</v>
      </c>
      <c r="Y31">
        <v>17.5</v>
      </c>
      <c r="Z31">
        <v>17.5</v>
      </c>
      <c r="AA31">
        <v>17.5</v>
      </c>
      <c r="AB31">
        <v>17.5</v>
      </c>
      <c r="AC31">
        <v>17.5</v>
      </c>
      <c r="AD31">
        <v>17.5</v>
      </c>
      <c r="AE31">
        <v>17.5</v>
      </c>
      <c r="AF31">
        <v>17.5</v>
      </c>
      <c r="AG31">
        <v>17.5</v>
      </c>
      <c r="AH31">
        <v>17.5</v>
      </c>
      <c r="AI31">
        <v>17.5</v>
      </c>
      <c r="AJ31">
        <v>17.5</v>
      </c>
      <c r="AK31">
        <v>17.5</v>
      </c>
      <c r="AL31">
        <v>17.5</v>
      </c>
      <c r="AM31">
        <v>17.5</v>
      </c>
      <c r="AN31">
        <v>17.5</v>
      </c>
      <c r="AO31">
        <v>17.5</v>
      </c>
      <c r="AP31">
        <v>17.5</v>
      </c>
      <c r="AQ31">
        <v>17.5</v>
      </c>
      <c r="AR31">
        <v>17.5</v>
      </c>
      <c r="AS31">
        <v>17.5</v>
      </c>
      <c r="AT31">
        <v>17.5</v>
      </c>
      <c r="AU31">
        <v>17.5</v>
      </c>
      <c r="AV31">
        <v>17.5</v>
      </c>
      <c r="AW31">
        <v>17.5</v>
      </c>
      <c r="AX31">
        <v>17.5</v>
      </c>
      <c r="AY31">
        <v>17.5</v>
      </c>
      <c r="AZ31">
        <v>17.5</v>
      </c>
      <c r="BA31">
        <v>17.5</v>
      </c>
      <c r="BB31">
        <v>17.5</v>
      </c>
      <c r="BC31">
        <v>17.5</v>
      </c>
      <c r="BD31">
        <v>17.5</v>
      </c>
      <c r="BE31">
        <v>17.5</v>
      </c>
      <c r="BF31">
        <v>17.5</v>
      </c>
      <c r="BG31">
        <v>17.5</v>
      </c>
      <c r="BH31">
        <v>17.5</v>
      </c>
      <c r="BI31">
        <v>17.5</v>
      </c>
      <c r="BJ31">
        <v>17.5</v>
      </c>
      <c r="BK31">
        <v>17.5</v>
      </c>
      <c r="BL31">
        <v>17.5</v>
      </c>
      <c r="BM31">
        <v>17.5</v>
      </c>
      <c r="BN31">
        <v>17.5</v>
      </c>
      <c r="BO31">
        <v>17.5</v>
      </c>
      <c r="BP31">
        <v>17.5</v>
      </c>
      <c r="BQ31">
        <v>17.5</v>
      </c>
      <c r="BR31">
        <v>17.5</v>
      </c>
      <c r="BS31">
        <v>17.5</v>
      </c>
      <c r="BT31">
        <v>17.5</v>
      </c>
      <c r="BU31">
        <v>17.5</v>
      </c>
      <c r="BV31">
        <v>17.5</v>
      </c>
      <c r="BW31">
        <v>17.5</v>
      </c>
      <c r="BX31">
        <v>17.5</v>
      </c>
      <c r="BY31">
        <v>17.5</v>
      </c>
      <c r="BZ31">
        <v>17.5</v>
      </c>
      <c r="CA31">
        <v>17.5</v>
      </c>
      <c r="CB31">
        <v>17.5</v>
      </c>
      <c r="CC31">
        <v>17.5</v>
      </c>
      <c r="CD31">
        <v>17.5</v>
      </c>
      <c r="CE31">
        <v>17.5</v>
      </c>
      <c r="CF31">
        <v>17.5</v>
      </c>
      <c r="CG31">
        <v>15</v>
      </c>
      <c r="CH31">
        <v>15</v>
      </c>
      <c r="CI31">
        <v>15</v>
      </c>
      <c r="CJ31">
        <v>15</v>
      </c>
      <c r="CK31">
        <v>15</v>
      </c>
      <c r="CL31">
        <v>15</v>
      </c>
      <c r="CM31">
        <v>15</v>
      </c>
      <c r="CN31">
        <v>15</v>
      </c>
      <c r="CO31">
        <v>15</v>
      </c>
      <c r="CP31">
        <v>15</v>
      </c>
      <c r="CQ31">
        <v>15</v>
      </c>
      <c r="CR31">
        <v>15</v>
      </c>
      <c r="CS31">
        <v>15</v>
      </c>
      <c r="CT31">
        <v>17.5</v>
      </c>
      <c r="CU31">
        <v>17.5</v>
      </c>
      <c r="CV31">
        <v>17.5</v>
      </c>
      <c r="CW31">
        <v>17.5</v>
      </c>
      <c r="CX31">
        <v>17.5</v>
      </c>
      <c r="CY31">
        <v>17.5</v>
      </c>
      <c r="CZ31">
        <v>17.5</v>
      </c>
      <c r="DA31">
        <v>17.5</v>
      </c>
      <c r="DB31">
        <v>17.5</v>
      </c>
      <c r="DC31">
        <v>17.5</v>
      </c>
      <c r="DD31">
        <v>17.5</v>
      </c>
      <c r="DE31">
        <v>17.5</v>
      </c>
      <c r="DF31">
        <v>20</v>
      </c>
      <c r="DG31">
        <v>20</v>
      </c>
      <c r="DH31">
        <v>20</v>
      </c>
      <c r="DI31">
        <v>20</v>
      </c>
      <c r="DJ31">
        <v>20</v>
      </c>
      <c r="DK31">
        <v>20</v>
      </c>
      <c r="DL31">
        <v>20</v>
      </c>
      <c r="DM31">
        <v>20</v>
      </c>
      <c r="DN31">
        <v>20</v>
      </c>
      <c r="DO31">
        <v>20</v>
      </c>
      <c r="DP31">
        <v>20</v>
      </c>
      <c r="DQ31">
        <v>20</v>
      </c>
      <c r="DR31">
        <v>20</v>
      </c>
      <c r="DS31">
        <v>20</v>
      </c>
      <c r="DT31">
        <v>20</v>
      </c>
      <c r="DU31">
        <v>20</v>
      </c>
      <c r="DV31">
        <v>20</v>
      </c>
      <c r="DW31">
        <v>20</v>
      </c>
      <c r="DX31">
        <v>20</v>
      </c>
      <c r="DY31">
        <v>20</v>
      </c>
      <c r="DZ31">
        <v>20</v>
      </c>
      <c r="EA31">
        <v>20</v>
      </c>
      <c r="EB31">
        <v>20</v>
      </c>
      <c r="EC31">
        <v>20</v>
      </c>
      <c r="ED31">
        <v>20</v>
      </c>
      <c r="EE31">
        <v>20</v>
      </c>
      <c r="EF31">
        <v>20</v>
      </c>
      <c r="EG31">
        <v>20</v>
      </c>
      <c r="EH31">
        <v>20</v>
      </c>
      <c r="EI31">
        <v>20</v>
      </c>
      <c r="EJ31">
        <v>20</v>
      </c>
      <c r="EK31">
        <v>20</v>
      </c>
      <c r="EL31">
        <v>20</v>
      </c>
      <c r="EM31">
        <v>20</v>
      </c>
      <c r="EN31">
        <v>20</v>
      </c>
      <c r="EO31">
        <v>20</v>
      </c>
      <c r="EP31">
        <v>20</v>
      </c>
    </row>
    <row r="33" spans="1:146" x14ac:dyDescent="0.25">
      <c r="A33" s="78" t="s">
        <v>382</v>
      </c>
    </row>
    <row r="34" spans="1:146" x14ac:dyDescent="0.25">
      <c r="A34" t="s">
        <v>181</v>
      </c>
      <c r="BJ34" s="33">
        <v>0</v>
      </c>
      <c r="BK34" s="33">
        <v>0</v>
      </c>
      <c r="BL34" s="33">
        <v>0</v>
      </c>
      <c r="BM34" s="33">
        <v>0</v>
      </c>
      <c r="BN34" s="33">
        <v>0</v>
      </c>
      <c r="BO34" s="33">
        <v>0</v>
      </c>
      <c r="BP34" s="33">
        <v>0</v>
      </c>
      <c r="BQ34" s="33">
        <v>0</v>
      </c>
      <c r="BR34" s="33">
        <v>0</v>
      </c>
      <c r="BS34" s="33">
        <v>0</v>
      </c>
      <c r="BT34" s="33">
        <v>0</v>
      </c>
      <c r="BU34" s="33">
        <v>0</v>
      </c>
      <c r="BV34" s="33">
        <v>0</v>
      </c>
      <c r="BW34" s="33">
        <v>0</v>
      </c>
      <c r="BX34" s="33">
        <v>0</v>
      </c>
      <c r="BY34" s="33">
        <v>0</v>
      </c>
      <c r="BZ34" s="33">
        <v>0</v>
      </c>
      <c r="CA34" s="33">
        <v>0</v>
      </c>
      <c r="CB34" s="33">
        <v>0</v>
      </c>
      <c r="CC34" s="33">
        <v>0</v>
      </c>
      <c r="CD34" s="33">
        <v>0</v>
      </c>
      <c r="CE34" s="33">
        <v>0</v>
      </c>
      <c r="CF34" s="33">
        <v>0</v>
      </c>
      <c r="CG34" s="33">
        <v>0</v>
      </c>
      <c r="CH34" s="33">
        <v>0</v>
      </c>
      <c r="CI34" s="33">
        <v>0</v>
      </c>
      <c r="CJ34" s="33">
        <v>0</v>
      </c>
      <c r="CK34" s="33">
        <v>0</v>
      </c>
      <c r="CL34" s="33">
        <v>0</v>
      </c>
      <c r="CM34" s="33">
        <v>0</v>
      </c>
      <c r="CN34" s="33">
        <v>0</v>
      </c>
      <c r="CO34" s="33">
        <v>0</v>
      </c>
      <c r="CP34" s="33">
        <v>0</v>
      </c>
      <c r="CQ34" s="33">
        <v>0</v>
      </c>
      <c r="CR34" s="33">
        <v>0</v>
      </c>
      <c r="CS34" s="33">
        <v>0</v>
      </c>
      <c r="CT34" s="33">
        <v>0</v>
      </c>
      <c r="CU34" s="33">
        <v>0</v>
      </c>
      <c r="CV34" s="33">
        <v>0</v>
      </c>
      <c r="CW34" s="33">
        <v>0</v>
      </c>
      <c r="CX34" s="33">
        <v>0</v>
      </c>
      <c r="CY34" s="33">
        <v>0</v>
      </c>
      <c r="CZ34" s="33">
        <v>0</v>
      </c>
      <c r="DA34" s="33">
        <v>0</v>
      </c>
      <c r="DB34" s="33">
        <v>0</v>
      </c>
      <c r="DC34" s="33">
        <v>0</v>
      </c>
      <c r="DD34" s="33">
        <v>0</v>
      </c>
      <c r="DE34" s="33">
        <v>0</v>
      </c>
      <c r="DF34" s="33">
        <v>0</v>
      </c>
      <c r="DG34" s="33">
        <v>0</v>
      </c>
      <c r="DH34" s="33">
        <v>0</v>
      </c>
      <c r="DI34" s="33">
        <v>0</v>
      </c>
      <c r="DJ34" s="33">
        <v>0</v>
      </c>
      <c r="DK34" s="33">
        <v>0</v>
      </c>
      <c r="DL34" s="33">
        <v>0</v>
      </c>
      <c r="DM34" s="33">
        <v>0</v>
      </c>
      <c r="DN34" s="33">
        <v>0</v>
      </c>
      <c r="DO34" s="33">
        <v>0</v>
      </c>
      <c r="DP34" s="33">
        <v>0</v>
      </c>
      <c r="DQ34" s="33">
        <v>0</v>
      </c>
      <c r="DR34" s="33">
        <v>0</v>
      </c>
      <c r="DS34" s="33">
        <v>0</v>
      </c>
      <c r="DT34" s="33">
        <v>0</v>
      </c>
      <c r="DU34" s="33">
        <v>0</v>
      </c>
      <c r="DV34" s="33">
        <v>0</v>
      </c>
      <c r="DW34" s="33">
        <v>0</v>
      </c>
      <c r="DX34" s="33">
        <v>0</v>
      </c>
      <c r="DY34" s="33">
        <v>0</v>
      </c>
      <c r="DZ34" s="33">
        <v>0</v>
      </c>
      <c r="EA34" s="33">
        <v>0</v>
      </c>
      <c r="EB34" s="33">
        <v>0</v>
      </c>
      <c r="EC34" s="33">
        <v>0</v>
      </c>
      <c r="ED34" s="33">
        <v>0</v>
      </c>
      <c r="EE34" s="33">
        <v>0</v>
      </c>
      <c r="EF34" s="33">
        <v>0</v>
      </c>
      <c r="EG34" s="33">
        <v>0</v>
      </c>
      <c r="EH34" s="33">
        <v>0</v>
      </c>
      <c r="EI34" s="33">
        <v>0</v>
      </c>
      <c r="EJ34" s="33">
        <v>0</v>
      </c>
      <c r="EK34" s="33">
        <v>0</v>
      </c>
      <c r="EL34" s="33">
        <v>0</v>
      </c>
      <c r="EM34" s="33">
        <v>0</v>
      </c>
      <c r="EN34" s="33">
        <v>0</v>
      </c>
      <c r="EO34" s="33">
        <v>0</v>
      </c>
      <c r="EP34" s="33">
        <v>0</v>
      </c>
    </row>
    <row r="35" spans="1:146" x14ac:dyDescent="0.25">
      <c r="A35" t="s">
        <v>182</v>
      </c>
      <c r="BJ35" s="33">
        <v>0</v>
      </c>
      <c r="BK35" s="33">
        <v>0</v>
      </c>
      <c r="BL35" s="33">
        <v>0</v>
      </c>
      <c r="BM35" s="33">
        <v>0</v>
      </c>
      <c r="BN35" s="33">
        <v>0</v>
      </c>
      <c r="BO35" s="33">
        <v>0</v>
      </c>
      <c r="BP35" s="33">
        <v>0</v>
      </c>
      <c r="BQ35" s="33">
        <v>0</v>
      </c>
      <c r="BR35" s="33">
        <v>0</v>
      </c>
      <c r="BS35" s="33">
        <v>0</v>
      </c>
      <c r="BT35" s="33">
        <v>0</v>
      </c>
      <c r="BU35" s="33">
        <v>0</v>
      </c>
      <c r="BV35" s="33">
        <v>0</v>
      </c>
      <c r="BW35" s="33">
        <v>0</v>
      </c>
      <c r="BX35" s="33">
        <v>0</v>
      </c>
      <c r="BY35" s="33">
        <v>0</v>
      </c>
      <c r="BZ35" s="33">
        <v>0</v>
      </c>
      <c r="CA35" s="33">
        <v>0</v>
      </c>
      <c r="CB35" s="33">
        <v>0</v>
      </c>
      <c r="CC35" s="33">
        <v>0</v>
      </c>
      <c r="CD35" s="33">
        <v>0</v>
      </c>
      <c r="CE35" s="33">
        <v>0</v>
      </c>
      <c r="CF35" s="33">
        <v>0</v>
      </c>
      <c r="CG35" s="33">
        <v>0</v>
      </c>
      <c r="CH35" s="33">
        <v>0</v>
      </c>
      <c r="CI35" s="33">
        <v>0</v>
      </c>
      <c r="CJ35" s="33">
        <v>0</v>
      </c>
      <c r="CK35" s="33">
        <v>0</v>
      </c>
      <c r="CL35" s="33">
        <v>0</v>
      </c>
      <c r="CM35" s="33">
        <v>0</v>
      </c>
      <c r="CN35" s="33">
        <v>0</v>
      </c>
      <c r="CO35" s="33">
        <v>0</v>
      </c>
      <c r="CP35" s="33">
        <v>0</v>
      </c>
      <c r="CQ35" s="33">
        <v>0</v>
      </c>
      <c r="CR35" s="33">
        <v>0</v>
      </c>
      <c r="CS35" s="33">
        <v>0</v>
      </c>
      <c r="CT35" s="33">
        <v>0</v>
      </c>
      <c r="CU35" s="33">
        <v>0</v>
      </c>
      <c r="CV35" s="33">
        <v>0</v>
      </c>
      <c r="CW35" s="33">
        <v>0</v>
      </c>
      <c r="CX35" s="33">
        <v>0</v>
      </c>
      <c r="CY35" s="33">
        <v>0</v>
      </c>
      <c r="CZ35" s="33">
        <v>0</v>
      </c>
      <c r="DA35" s="33">
        <v>0</v>
      </c>
      <c r="DB35" s="33">
        <v>0</v>
      </c>
      <c r="DC35" s="33">
        <v>0</v>
      </c>
      <c r="DD35" s="33">
        <v>0</v>
      </c>
      <c r="DE35" s="33">
        <v>0</v>
      </c>
      <c r="DF35" s="33">
        <v>0</v>
      </c>
      <c r="DG35" s="33">
        <v>0</v>
      </c>
      <c r="DH35" s="33">
        <v>0</v>
      </c>
      <c r="DI35" s="33">
        <v>0</v>
      </c>
      <c r="DJ35" s="33">
        <v>0</v>
      </c>
      <c r="DK35" s="33">
        <v>0</v>
      </c>
      <c r="DL35" s="33">
        <v>0</v>
      </c>
      <c r="DM35" s="33">
        <v>0</v>
      </c>
      <c r="DN35" s="33">
        <v>0</v>
      </c>
      <c r="DO35" s="33">
        <v>0</v>
      </c>
      <c r="DP35" s="33">
        <v>0</v>
      </c>
      <c r="DQ35" s="33">
        <v>0</v>
      </c>
      <c r="DR35" s="33">
        <v>0</v>
      </c>
      <c r="DS35" s="33">
        <v>0</v>
      </c>
      <c r="DT35" s="33">
        <v>0</v>
      </c>
      <c r="DU35" s="33">
        <v>0</v>
      </c>
      <c r="DV35" s="33">
        <v>0</v>
      </c>
      <c r="DW35" s="33">
        <v>0</v>
      </c>
      <c r="DX35" s="33">
        <v>0</v>
      </c>
      <c r="DY35" s="33">
        <v>0</v>
      </c>
      <c r="DZ35" s="33">
        <v>0</v>
      </c>
      <c r="EA35" s="33">
        <v>0</v>
      </c>
      <c r="EB35" s="33">
        <v>0</v>
      </c>
      <c r="EC35" s="33">
        <v>0</v>
      </c>
      <c r="ED35" s="33">
        <v>0</v>
      </c>
      <c r="EE35" s="33">
        <v>0</v>
      </c>
      <c r="EF35" s="33">
        <v>0</v>
      </c>
      <c r="EG35" s="33">
        <v>0</v>
      </c>
      <c r="EH35" s="33">
        <v>0</v>
      </c>
      <c r="EI35" s="33">
        <v>0</v>
      </c>
      <c r="EJ35" s="33">
        <v>0</v>
      </c>
      <c r="EK35" s="33">
        <v>0</v>
      </c>
      <c r="EL35" s="33">
        <v>0</v>
      </c>
      <c r="EM35" s="33">
        <v>0</v>
      </c>
      <c r="EN35" s="33">
        <v>0</v>
      </c>
      <c r="EO35" s="33">
        <v>0</v>
      </c>
      <c r="EP35" s="33">
        <v>0</v>
      </c>
    </row>
    <row r="36" spans="1:146" x14ac:dyDescent="0.25">
      <c r="A36" t="s">
        <v>183</v>
      </c>
      <c r="BJ36" s="33">
        <v>0</v>
      </c>
      <c r="BK36" s="33">
        <v>0</v>
      </c>
      <c r="BL36" s="33">
        <v>0</v>
      </c>
      <c r="BM36" s="33">
        <v>0</v>
      </c>
      <c r="BN36" s="33">
        <v>0</v>
      </c>
      <c r="BO36" s="33">
        <v>0</v>
      </c>
      <c r="BP36" s="33">
        <v>0</v>
      </c>
      <c r="BQ36" s="33">
        <v>0</v>
      </c>
      <c r="BR36" s="33">
        <v>0</v>
      </c>
      <c r="BS36" s="33">
        <v>0</v>
      </c>
      <c r="BT36" s="33">
        <v>0</v>
      </c>
      <c r="BU36" s="33">
        <v>0</v>
      </c>
      <c r="BV36" s="33">
        <v>0</v>
      </c>
      <c r="BW36" s="33">
        <v>0</v>
      </c>
      <c r="BX36" s="33">
        <v>0</v>
      </c>
      <c r="BY36" s="33">
        <v>0</v>
      </c>
      <c r="BZ36" s="33">
        <v>0</v>
      </c>
      <c r="CA36" s="33">
        <v>0</v>
      </c>
      <c r="CB36" s="33">
        <v>0</v>
      </c>
      <c r="CC36" s="33">
        <v>0</v>
      </c>
      <c r="CD36" s="33">
        <v>0</v>
      </c>
      <c r="CE36" s="33">
        <v>0</v>
      </c>
      <c r="CF36" s="33">
        <v>0</v>
      </c>
      <c r="CG36" s="33">
        <v>0</v>
      </c>
      <c r="CH36" s="33">
        <v>0</v>
      </c>
      <c r="CI36" s="33">
        <v>0</v>
      </c>
      <c r="CJ36" s="33">
        <v>0</v>
      </c>
      <c r="CK36" s="33">
        <v>0</v>
      </c>
      <c r="CL36" s="33">
        <v>0</v>
      </c>
      <c r="CM36" s="33">
        <v>0</v>
      </c>
      <c r="CN36" s="33">
        <v>0</v>
      </c>
      <c r="CO36" s="33">
        <v>0</v>
      </c>
      <c r="CP36" s="33">
        <v>0</v>
      </c>
      <c r="CQ36" s="33">
        <v>0</v>
      </c>
      <c r="CR36" s="33">
        <v>0</v>
      </c>
      <c r="CS36" s="33">
        <v>0</v>
      </c>
      <c r="CT36" s="33">
        <v>0</v>
      </c>
      <c r="CU36" s="33">
        <v>0</v>
      </c>
      <c r="CV36" s="33">
        <v>0</v>
      </c>
      <c r="CW36" s="33">
        <v>0</v>
      </c>
      <c r="CX36" s="33">
        <v>0</v>
      </c>
      <c r="CY36" s="33">
        <v>0</v>
      </c>
      <c r="CZ36" s="33">
        <v>0</v>
      </c>
      <c r="DA36" s="33">
        <v>0</v>
      </c>
      <c r="DB36" s="33">
        <v>0</v>
      </c>
      <c r="DC36" s="33">
        <v>0</v>
      </c>
      <c r="DD36" s="33">
        <v>0</v>
      </c>
      <c r="DE36" s="33">
        <v>0</v>
      </c>
      <c r="DF36" s="33">
        <v>0</v>
      </c>
      <c r="DG36" s="33">
        <v>0</v>
      </c>
      <c r="DH36" s="33">
        <v>0</v>
      </c>
      <c r="DI36" s="33">
        <v>0</v>
      </c>
      <c r="DJ36" s="33">
        <v>0</v>
      </c>
      <c r="DK36" s="33">
        <v>0</v>
      </c>
      <c r="DL36" s="33">
        <v>0</v>
      </c>
      <c r="DM36" s="33">
        <v>0</v>
      </c>
      <c r="DN36" s="33">
        <v>0</v>
      </c>
      <c r="DO36" s="33">
        <v>0</v>
      </c>
      <c r="DP36" s="33">
        <v>0</v>
      </c>
      <c r="DQ36" s="33">
        <v>0</v>
      </c>
      <c r="DR36" s="33">
        <v>0</v>
      </c>
      <c r="DS36" s="33">
        <v>0</v>
      </c>
      <c r="DT36" s="33">
        <v>0</v>
      </c>
      <c r="DU36" s="33">
        <v>0</v>
      </c>
      <c r="DV36" s="33">
        <v>0</v>
      </c>
      <c r="DW36" s="33">
        <v>0</v>
      </c>
      <c r="DX36" s="33">
        <v>0</v>
      </c>
      <c r="DY36" s="33">
        <v>0</v>
      </c>
      <c r="DZ36" s="33">
        <v>0</v>
      </c>
      <c r="EA36" s="33">
        <v>0</v>
      </c>
      <c r="EB36" s="33">
        <v>0</v>
      </c>
      <c r="EC36" s="33">
        <v>0</v>
      </c>
      <c r="ED36" s="33">
        <v>0</v>
      </c>
      <c r="EE36" s="33">
        <v>0</v>
      </c>
      <c r="EF36" s="33">
        <v>0</v>
      </c>
      <c r="EG36" s="33">
        <v>0</v>
      </c>
      <c r="EH36" s="33">
        <v>0</v>
      </c>
      <c r="EI36" s="33">
        <v>0</v>
      </c>
      <c r="EJ36" s="33">
        <v>0</v>
      </c>
      <c r="EK36" s="33">
        <v>0</v>
      </c>
      <c r="EL36" s="33">
        <v>0</v>
      </c>
      <c r="EM36" s="33">
        <v>0</v>
      </c>
      <c r="EN36" s="33">
        <v>0</v>
      </c>
      <c r="EO36" s="33">
        <v>0</v>
      </c>
      <c r="EP36" s="33">
        <v>0</v>
      </c>
    </row>
    <row r="37" spans="1:146" x14ac:dyDescent="0.25">
      <c r="A37" t="s">
        <v>185</v>
      </c>
      <c r="BJ37" s="33">
        <v>0</v>
      </c>
      <c r="BK37" s="33">
        <v>0</v>
      </c>
      <c r="BL37" s="33">
        <v>0</v>
      </c>
      <c r="BM37" s="33">
        <v>0</v>
      </c>
      <c r="BN37" s="33">
        <v>0</v>
      </c>
      <c r="BO37" s="33">
        <v>0</v>
      </c>
      <c r="BP37" s="33">
        <v>0</v>
      </c>
      <c r="BQ37" s="33">
        <v>0</v>
      </c>
      <c r="BR37" s="33">
        <v>0</v>
      </c>
      <c r="BS37" s="33">
        <v>0</v>
      </c>
      <c r="BT37" s="33">
        <v>0</v>
      </c>
      <c r="BU37" s="33">
        <v>0</v>
      </c>
      <c r="BV37" s="33">
        <v>0</v>
      </c>
      <c r="BW37" s="33">
        <v>0</v>
      </c>
      <c r="BX37" s="33">
        <v>0</v>
      </c>
      <c r="BY37" s="33">
        <v>0</v>
      </c>
      <c r="BZ37" s="33">
        <v>0</v>
      </c>
      <c r="CA37" s="33">
        <v>0</v>
      </c>
      <c r="CB37" s="33">
        <v>0</v>
      </c>
      <c r="CC37" s="33">
        <v>0</v>
      </c>
      <c r="CD37" s="33">
        <v>0</v>
      </c>
      <c r="CE37" s="33">
        <v>0</v>
      </c>
      <c r="CF37" s="33">
        <v>0</v>
      </c>
      <c r="CG37" s="33">
        <v>0</v>
      </c>
      <c r="CH37" s="33">
        <v>0</v>
      </c>
      <c r="CI37" s="33">
        <v>0</v>
      </c>
      <c r="CJ37" s="33">
        <v>0</v>
      </c>
      <c r="CK37" s="33">
        <v>0</v>
      </c>
      <c r="CL37" s="33">
        <v>0</v>
      </c>
      <c r="CM37" s="33">
        <v>0</v>
      </c>
      <c r="CN37" s="33">
        <v>0</v>
      </c>
      <c r="CO37" s="33">
        <v>0</v>
      </c>
      <c r="CP37" s="33">
        <v>0</v>
      </c>
      <c r="CQ37" s="33">
        <v>0</v>
      </c>
      <c r="CR37" s="33">
        <v>0</v>
      </c>
      <c r="CS37" s="33">
        <v>0</v>
      </c>
      <c r="CT37" s="33">
        <v>0</v>
      </c>
      <c r="CU37" s="33">
        <v>0</v>
      </c>
      <c r="CV37" s="33">
        <v>0</v>
      </c>
      <c r="CW37" s="33">
        <v>0</v>
      </c>
      <c r="CX37" s="33">
        <v>0</v>
      </c>
      <c r="CY37" s="33">
        <v>0</v>
      </c>
      <c r="CZ37" s="33">
        <v>0</v>
      </c>
      <c r="DA37" s="33">
        <v>0</v>
      </c>
      <c r="DB37" s="33">
        <v>0</v>
      </c>
      <c r="DC37" s="33">
        <v>0</v>
      </c>
      <c r="DD37" s="33">
        <v>0</v>
      </c>
      <c r="DE37" s="33">
        <v>0</v>
      </c>
      <c r="DF37" s="33">
        <v>0</v>
      </c>
      <c r="DG37" s="33">
        <v>0</v>
      </c>
      <c r="DH37" s="33">
        <v>0</v>
      </c>
      <c r="DI37" s="33">
        <v>0</v>
      </c>
      <c r="DJ37" s="33">
        <v>0</v>
      </c>
      <c r="DK37" s="33">
        <v>0</v>
      </c>
      <c r="DL37" s="33">
        <v>0</v>
      </c>
      <c r="DM37" s="33">
        <v>0</v>
      </c>
      <c r="DN37" s="33">
        <v>0</v>
      </c>
      <c r="DO37" s="33">
        <v>0</v>
      </c>
      <c r="DP37" s="33">
        <v>0</v>
      </c>
      <c r="DQ37" s="33">
        <v>0</v>
      </c>
      <c r="DR37" s="33">
        <v>0</v>
      </c>
      <c r="DS37" s="33">
        <v>0</v>
      </c>
      <c r="DT37" s="33">
        <v>2</v>
      </c>
      <c r="DU37" s="33">
        <v>2</v>
      </c>
      <c r="DV37" s="33">
        <v>2</v>
      </c>
      <c r="DW37" s="33">
        <v>2</v>
      </c>
      <c r="DX37" s="33">
        <v>2</v>
      </c>
      <c r="DY37" s="33">
        <v>2</v>
      </c>
      <c r="DZ37" s="33">
        <v>2</v>
      </c>
      <c r="EA37" s="33">
        <v>2</v>
      </c>
      <c r="EB37" s="33">
        <v>2</v>
      </c>
      <c r="EC37" s="33">
        <v>2</v>
      </c>
      <c r="ED37" s="33">
        <v>3</v>
      </c>
      <c r="EE37" s="33">
        <v>3</v>
      </c>
      <c r="EF37" s="33">
        <v>3</v>
      </c>
      <c r="EG37" s="33">
        <v>3</v>
      </c>
      <c r="EH37" s="33">
        <v>3</v>
      </c>
      <c r="EI37" s="33">
        <v>3</v>
      </c>
      <c r="EJ37" s="33">
        <v>3</v>
      </c>
      <c r="EK37" s="33">
        <v>3</v>
      </c>
      <c r="EL37" s="33">
        <v>3</v>
      </c>
      <c r="EM37" s="33">
        <v>3</v>
      </c>
      <c r="EN37" s="33">
        <v>3</v>
      </c>
      <c r="EO37" s="33">
        <v>3</v>
      </c>
      <c r="EP37" s="33">
        <v>4</v>
      </c>
    </row>
    <row r="38" spans="1:146" x14ac:dyDescent="0.25">
      <c r="A38" t="s">
        <v>273</v>
      </c>
      <c r="BJ38" s="33">
        <v>0</v>
      </c>
      <c r="BK38" s="33">
        <v>0</v>
      </c>
      <c r="BL38" s="33">
        <v>0</v>
      </c>
      <c r="BM38" s="33">
        <v>0</v>
      </c>
      <c r="BN38" s="33">
        <v>0</v>
      </c>
      <c r="BO38" s="33">
        <v>0</v>
      </c>
      <c r="BP38" s="33">
        <v>0</v>
      </c>
      <c r="BQ38" s="33">
        <v>0</v>
      </c>
      <c r="BR38" s="33">
        <v>0</v>
      </c>
      <c r="BS38" s="33">
        <v>0</v>
      </c>
      <c r="BT38" s="33">
        <v>0</v>
      </c>
      <c r="BU38" s="33">
        <v>0</v>
      </c>
      <c r="BV38" s="33">
        <v>0</v>
      </c>
      <c r="BW38" s="33">
        <v>0</v>
      </c>
      <c r="BX38" s="33">
        <v>0</v>
      </c>
      <c r="BY38" s="33">
        <v>0</v>
      </c>
      <c r="BZ38" s="33">
        <v>0</v>
      </c>
      <c r="CA38" s="33">
        <v>0</v>
      </c>
      <c r="CB38" s="33">
        <v>0</v>
      </c>
      <c r="CC38" s="33">
        <v>0</v>
      </c>
      <c r="CD38" s="33">
        <v>0</v>
      </c>
      <c r="CE38" s="33">
        <v>0</v>
      </c>
      <c r="CF38" s="33">
        <v>0</v>
      </c>
      <c r="CG38" s="33">
        <v>0</v>
      </c>
      <c r="CH38" s="33">
        <v>0</v>
      </c>
      <c r="CI38" s="33">
        <v>0</v>
      </c>
      <c r="CJ38" s="33">
        <v>0</v>
      </c>
      <c r="CK38" s="33">
        <v>0</v>
      </c>
      <c r="CL38" s="33">
        <v>0</v>
      </c>
      <c r="CM38" s="33">
        <v>0</v>
      </c>
      <c r="CN38" s="33">
        <v>0</v>
      </c>
      <c r="CO38" s="33">
        <v>0</v>
      </c>
      <c r="CP38" s="33">
        <v>0</v>
      </c>
      <c r="CQ38" s="33">
        <v>0</v>
      </c>
      <c r="CR38" s="33">
        <v>0</v>
      </c>
      <c r="CS38" s="33">
        <v>0</v>
      </c>
      <c r="CT38" s="33">
        <v>1</v>
      </c>
      <c r="CU38" s="33">
        <v>1</v>
      </c>
      <c r="CV38" s="33">
        <v>1</v>
      </c>
      <c r="CW38" s="33">
        <v>1</v>
      </c>
      <c r="CX38" s="33">
        <v>1</v>
      </c>
      <c r="CY38" s="33">
        <v>1</v>
      </c>
      <c r="CZ38" s="33">
        <v>1</v>
      </c>
      <c r="DA38" s="33">
        <v>1</v>
      </c>
      <c r="DB38" s="33">
        <v>1</v>
      </c>
      <c r="DC38" s="33">
        <v>1</v>
      </c>
      <c r="DD38" s="33">
        <v>1</v>
      </c>
      <c r="DE38" s="33">
        <v>1</v>
      </c>
      <c r="DF38" s="33">
        <v>1</v>
      </c>
      <c r="DG38" s="33">
        <v>1</v>
      </c>
      <c r="DH38" s="33">
        <v>1</v>
      </c>
      <c r="DI38" s="33">
        <v>1</v>
      </c>
      <c r="DJ38" s="33">
        <v>1</v>
      </c>
      <c r="DK38" s="33">
        <v>1</v>
      </c>
      <c r="DL38" s="33">
        <v>1</v>
      </c>
      <c r="DM38" s="33">
        <v>1</v>
      </c>
      <c r="DN38" s="33">
        <v>1</v>
      </c>
      <c r="DO38" s="33">
        <v>1</v>
      </c>
      <c r="DP38" s="33">
        <v>1</v>
      </c>
      <c r="DQ38" s="33">
        <v>1</v>
      </c>
      <c r="DR38" s="33">
        <v>1</v>
      </c>
      <c r="DS38" s="33">
        <v>1</v>
      </c>
      <c r="DT38" s="33">
        <v>1</v>
      </c>
      <c r="DU38" s="33">
        <v>1</v>
      </c>
      <c r="DV38" s="33">
        <v>1</v>
      </c>
      <c r="DW38" s="33">
        <v>1</v>
      </c>
      <c r="DX38" s="33">
        <v>1</v>
      </c>
      <c r="DY38" s="33">
        <v>1</v>
      </c>
      <c r="DZ38" s="33">
        <v>1</v>
      </c>
      <c r="EA38" s="33">
        <v>1</v>
      </c>
      <c r="EB38" s="33">
        <v>1</v>
      </c>
      <c r="EC38" s="33">
        <v>1</v>
      </c>
      <c r="ED38" s="33">
        <v>2</v>
      </c>
      <c r="EE38" s="33">
        <v>2</v>
      </c>
      <c r="EF38" s="33">
        <v>2</v>
      </c>
      <c r="EG38" s="33">
        <v>2</v>
      </c>
      <c r="EH38" s="33">
        <v>2</v>
      </c>
      <c r="EI38" s="33">
        <v>2</v>
      </c>
      <c r="EJ38" s="33">
        <v>2</v>
      </c>
      <c r="EK38" s="33">
        <v>2</v>
      </c>
      <c r="EL38" s="33">
        <v>2</v>
      </c>
      <c r="EM38" s="33">
        <v>2</v>
      </c>
      <c r="EN38" s="33">
        <v>2</v>
      </c>
      <c r="EO38" s="33">
        <v>2</v>
      </c>
      <c r="EP38" s="33">
        <v>2</v>
      </c>
    </row>
    <row r="39" spans="1:146" x14ac:dyDescent="0.25">
      <c r="A39" t="s">
        <v>187</v>
      </c>
      <c r="BJ39" s="33">
        <v>0</v>
      </c>
      <c r="BK39" s="33">
        <v>0</v>
      </c>
      <c r="BL39" s="33">
        <v>0</v>
      </c>
      <c r="BM39" s="33">
        <v>0</v>
      </c>
      <c r="BN39" s="33">
        <v>0</v>
      </c>
      <c r="BO39" s="33">
        <v>0</v>
      </c>
      <c r="BP39" s="33">
        <v>0</v>
      </c>
      <c r="BQ39" s="33">
        <v>0</v>
      </c>
      <c r="BR39" s="33">
        <v>0</v>
      </c>
      <c r="BS39" s="33">
        <v>0</v>
      </c>
      <c r="BT39" s="33">
        <v>0</v>
      </c>
      <c r="BU39" s="33">
        <v>0</v>
      </c>
      <c r="BV39" s="33">
        <v>0</v>
      </c>
      <c r="BW39" s="33">
        <v>0</v>
      </c>
      <c r="BX39" s="33">
        <v>0</v>
      </c>
      <c r="BY39" s="33">
        <v>0</v>
      </c>
      <c r="BZ39" s="33">
        <v>0</v>
      </c>
      <c r="CA39" s="33">
        <v>0</v>
      </c>
      <c r="CB39" s="33">
        <v>0</v>
      </c>
      <c r="CC39" s="33">
        <v>0</v>
      </c>
      <c r="CD39" s="33">
        <v>0</v>
      </c>
      <c r="CE39" s="33">
        <v>0</v>
      </c>
      <c r="CF39" s="33">
        <v>0</v>
      </c>
      <c r="CG39" s="33">
        <v>0</v>
      </c>
      <c r="CH39" s="33">
        <v>0</v>
      </c>
      <c r="CI39" s="33">
        <v>0</v>
      </c>
      <c r="CJ39" s="33">
        <v>0</v>
      </c>
      <c r="CK39" s="33">
        <v>0</v>
      </c>
      <c r="CL39" s="33">
        <v>0</v>
      </c>
      <c r="CM39" s="33">
        <v>0</v>
      </c>
      <c r="CN39" s="33">
        <v>0</v>
      </c>
      <c r="CO39" s="33">
        <v>0</v>
      </c>
      <c r="CP39" s="33">
        <v>0</v>
      </c>
      <c r="CQ39" s="33">
        <v>0</v>
      </c>
      <c r="CR39" s="33">
        <v>0</v>
      </c>
      <c r="CS39" s="33">
        <v>0</v>
      </c>
      <c r="CT39" s="33">
        <v>0</v>
      </c>
      <c r="CU39" s="33">
        <v>0</v>
      </c>
      <c r="CV39" s="33">
        <v>0</v>
      </c>
      <c r="CW39" s="33">
        <v>0</v>
      </c>
      <c r="CX39" s="33">
        <v>0</v>
      </c>
      <c r="CY39" s="33">
        <v>0</v>
      </c>
      <c r="CZ39" s="33">
        <v>0</v>
      </c>
      <c r="DA39" s="33">
        <v>0</v>
      </c>
      <c r="DB39" s="33">
        <v>0</v>
      </c>
      <c r="DC39" s="33">
        <v>0</v>
      </c>
      <c r="DD39" s="33">
        <v>0</v>
      </c>
      <c r="DE39" s="33">
        <v>0</v>
      </c>
      <c r="DF39" s="33">
        <v>0</v>
      </c>
      <c r="DG39" s="33">
        <v>0</v>
      </c>
      <c r="DH39" s="33">
        <v>0</v>
      </c>
      <c r="DI39" s="33">
        <v>0</v>
      </c>
      <c r="DJ39" s="33">
        <v>0</v>
      </c>
      <c r="DK39" s="33">
        <v>0</v>
      </c>
      <c r="DL39" s="33">
        <v>0</v>
      </c>
      <c r="DM39" s="33">
        <v>0</v>
      </c>
      <c r="DN39" s="33">
        <v>0</v>
      </c>
      <c r="DO39" s="33">
        <v>0</v>
      </c>
      <c r="DP39" s="33">
        <v>0</v>
      </c>
      <c r="DQ39" s="33">
        <v>0</v>
      </c>
      <c r="DR39" s="33">
        <v>0</v>
      </c>
      <c r="DS39" s="33">
        <v>0</v>
      </c>
      <c r="DT39" s="33">
        <v>0</v>
      </c>
      <c r="DU39" s="33">
        <v>0</v>
      </c>
      <c r="DV39" s="33">
        <v>0</v>
      </c>
      <c r="DW39" s="33">
        <v>0</v>
      </c>
      <c r="DX39" s="33">
        <v>0</v>
      </c>
      <c r="DY39" s="33">
        <v>0</v>
      </c>
      <c r="DZ39" s="33">
        <v>0</v>
      </c>
      <c r="EA39" s="33">
        <v>0</v>
      </c>
      <c r="EB39" s="33">
        <v>0</v>
      </c>
      <c r="EC39" s="33">
        <v>0</v>
      </c>
      <c r="ED39" s="33">
        <v>0</v>
      </c>
      <c r="EE39" s="33">
        <v>0</v>
      </c>
      <c r="EF39" s="33">
        <v>0</v>
      </c>
      <c r="EG39" s="33">
        <v>0</v>
      </c>
      <c r="EH39" s="33">
        <v>0</v>
      </c>
      <c r="EI39" s="33">
        <v>0</v>
      </c>
      <c r="EJ39" s="33">
        <v>0</v>
      </c>
      <c r="EK39" s="33">
        <v>0</v>
      </c>
      <c r="EL39" s="33">
        <v>0</v>
      </c>
      <c r="EM39" s="33">
        <v>0</v>
      </c>
      <c r="EN39" s="33">
        <v>0</v>
      </c>
      <c r="EO39" s="33">
        <v>0</v>
      </c>
      <c r="EP39" s="33">
        <v>0</v>
      </c>
    </row>
    <row r="40" spans="1:146" x14ac:dyDescent="0.25">
      <c r="A40" t="s">
        <v>188</v>
      </c>
      <c r="BJ40" s="33">
        <v>0</v>
      </c>
      <c r="BK40" s="33">
        <v>0</v>
      </c>
      <c r="BL40" s="33">
        <v>0</v>
      </c>
      <c r="BM40" s="33">
        <v>0</v>
      </c>
      <c r="BN40" s="33">
        <v>0</v>
      </c>
      <c r="BO40" s="33">
        <v>0</v>
      </c>
      <c r="BP40" s="33">
        <v>0</v>
      </c>
      <c r="BQ40" s="33">
        <v>0</v>
      </c>
      <c r="BR40" s="33">
        <v>0</v>
      </c>
      <c r="BS40" s="33">
        <v>0</v>
      </c>
      <c r="BT40" s="33">
        <v>0</v>
      </c>
      <c r="BU40" s="33">
        <v>0</v>
      </c>
      <c r="BV40" s="33">
        <v>0</v>
      </c>
      <c r="BW40" s="33">
        <v>0</v>
      </c>
      <c r="BX40" s="33">
        <v>0</v>
      </c>
      <c r="BY40" s="33">
        <v>0</v>
      </c>
      <c r="BZ40" s="33">
        <v>0</v>
      </c>
      <c r="CA40" s="33">
        <v>0</v>
      </c>
      <c r="CB40" s="33">
        <v>0</v>
      </c>
      <c r="CC40" s="33">
        <v>0</v>
      </c>
      <c r="CD40" s="33">
        <v>0</v>
      </c>
      <c r="CE40" s="33">
        <v>0</v>
      </c>
      <c r="CF40" s="33">
        <v>0</v>
      </c>
      <c r="CG40" s="33">
        <v>0</v>
      </c>
      <c r="CH40" s="33">
        <v>0</v>
      </c>
      <c r="CI40" s="33">
        <v>0</v>
      </c>
      <c r="CJ40" s="33">
        <v>0</v>
      </c>
      <c r="CK40" s="33">
        <v>0</v>
      </c>
      <c r="CL40" s="33">
        <v>0</v>
      </c>
      <c r="CM40" s="33">
        <v>0</v>
      </c>
      <c r="CN40" s="33">
        <v>2</v>
      </c>
      <c r="CO40" s="33">
        <v>2</v>
      </c>
      <c r="CP40" s="33">
        <v>2</v>
      </c>
      <c r="CQ40" s="33">
        <v>2</v>
      </c>
      <c r="CR40" s="33">
        <v>2</v>
      </c>
      <c r="CS40" s="33">
        <v>2</v>
      </c>
      <c r="CT40" s="33">
        <v>2</v>
      </c>
      <c r="CU40" s="33">
        <v>2</v>
      </c>
      <c r="CV40" s="33">
        <v>2</v>
      </c>
      <c r="CW40" s="33">
        <v>2</v>
      </c>
      <c r="CX40" s="33">
        <v>2</v>
      </c>
      <c r="CY40" s="33">
        <v>2</v>
      </c>
      <c r="CZ40" s="33">
        <v>2</v>
      </c>
      <c r="DA40" s="33">
        <v>2</v>
      </c>
      <c r="DB40" s="33">
        <v>2</v>
      </c>
      <c r="DC40" s="33">
        <v>2</v>
      </c>
      <c r="DD40" s="33">
        <v>2</v>
      </c>
      <c r="DE40" s="33">
        <v>2</v>
      </c>
      <c r="DF40" s="33">
        <v>2</v>
      </c>
      <c r="DG40" s="33">
        <v>2</v>
      </c>
      <c r="DH40" s="33">
        <v>2</v>
      </c>
      <c r="DI40" s="33">
        <v>2</v>
      </c>
      <c r="DJ40" s="33">
        <v>2</v>
      </c>
      <c r="DK40" s="33">
        <v>2</v>
      </c>
      <c r="DL40" s="33">
        <v>2</v>
      </c>
      <c r="DM40" s="33">
        <v>2</v>
      </c>
      <c r="DN40" s="33">
        <v>2</v>
      </c>
      <c r="DO40" s="33">
        <v>2</v>
      </c>
      <c r="DP40" s="33">
        <v>2</v>
      </c>
      <c r="DQ40" s="33">
        <v>2</v>
      </c>
      <c r="DR40" s="33">
        <v>2</v>
      </c>
      <c r="DS40" s="33">
        <v>2</v>
      </c>
      <c r="DT40" s="33">
        <v>2</v>
      </c>
      <c r="DU40" s="33">
        <v>2</v>
      </c>
      <c r="DV40" s="33">
        <v>2</v>
      </c>
      <c r="DW40" s="33">
        <v>2</v>
      </c>
      <c r="DX40" s="33">
        <v>2</v>
      </c>
      <c r="DY40" s="33">
        <v>2</v>
      </c>
      <c r="DZ40" s="33">
        <v>2</v>
      </c>
      <c r="EA40" s="33">
        <v>2</v>
      </c>
      <c r="EB40" s="33">
        <v>2</v>
      </c>
      <c r="EC40" s="33">
        <v>2</v>
      </c>
      <c r="ED40" s="33">
        <v>2</v>
      </c>
      <c r="EE40" s="33">
        <v>2</v>
      </c>
      <c r="EF40" s="33">
        <v>2</v>
      </c>
      <c r="EG40" s="33">
        <v>2</v>
      </c>
      <c r="EH40" s="33">
        <v>2</v>
      </c>
      <c r="EI40" s="33">
        <v>2</v>
      </c>
      <c r="EJ40" s="33">
        <v>2</v>
      </c>
      <c r="EK40" s="33">
        <v>2</v>
      </c>
      <c r="EL40" s="33">
        <v>2</v>
      </c>
      <c r="EM40" s="33">
        <v>2</v>
      </c>
      <c r="EN40" s="33">
        <v>2</v>
      </c>
      <c r="EO40" s="33">
        <v>2</v>
      </c>
      <c r="EP40" s="33">
        <v>2</v>
      </c>
    </row>
    <row r="41" spans="1:146" x14ac:dyDescent="0.25">
      <c r="A41" t="s">
        <v>189</v>
      </c>
      <c r="BJ41" s="33">
        <v>0</v>
      </c>
      <c r="BK41" s="33">
        <v>0</v>
      </c>
      <c r="BL41" s="33">
        <v>0</v>
      </c>
      <c r="BM41" s="33">
        <v>0</v>
      </c>
      <c r="BN41" s="33">
        <v>0</v>
      </c>
      <c r="BO41" s="33">
        <v>0</v>
      </c>
      <c r="BP41" s="33">
        <v>0</v>
      </c>
      <c r="BQ41" s="33">
        <v>0</v>
      </c>
      <c r="BR41" s="33">
        <v>0</v>
      </c>
      <c r="BS41" s="33">
        <v>0</v>
      </c>
      <c r="BT41" s="33">
        <v>0</v>
      </c>
      <c r="BU41" s="33">
        <v>0</v>
      </c>
      <c r="BV41" s="33">
        <v>0</v>
      </c>
      <c r="BW41" s="33">
        <v>0</v>
      </c>
      <c r="BX41" s="33">
        <v>0</v>
      </c>
      <c r="BY41" s="33">
        <v>0</v>
      </c>
      <c r="BZ41" s="33">
        <v>0</v>
      </c>
      <c r="CA41" s="33">
        <v>0</v>
      </c>
      <c r="CB41" s="33">
        <v>0</v>
      </c>
      <c r="CC41" s="33">
        <v>0</v>
      </c>
      <c r="CD41" s="33">
        <v>0</v>
      </c>
      <c r="CE41" s="33">
        <v>0</v>
      </c>
      <c r="CF41" s="33">
        <v>0</v>
      </c>
      <c r="CG41" s="33">
        <v>0</v>
      </c>
      <c r="CH41" s="33">
        <v>0</v>
      </c>
      <c r="CI41" s="33">
        <v>0</v>
      </c>
      <c r="CJ41" s="33">
        <v>0</v>
      </c>
      <c r="CK41" s="33">
        <v>0</v>
      </c>
      <c r="CL41" s="33">
        <v>0</v>
      </c>
      <c r="CM41" s="33">
        <v>0</v>
      </c>
      <c r="CN41" s="33">
        <v>0</v>
      </c>
      <c r="CO41" s="33">
        <v>0</v>
      </c>
      <c r="CP41" s="33">
        <v>0</v>
      </c>
      <c r="CQ41" s="33">
        <v>0</v>
      </c>
      <c r="CR41" s="33">
        <v>0</v>
      </c>
      <c r="CS41" s="33">
        <v>0</v>
      </c>
      <c r="CT41" s="33">
        <v>0</v>
      </c>
      <c r="CU41" s="33">
        <v>0</v>
      </c>
      <c r="CV41" s="33">
        <v>0</v>
      </c>
      <c r="CW41" s="33">
        <v>0</v>
      </c>
      <c r="CX41" s="33">
        <v>0</v>
      </c>
      <c r="CY41" s="33">
        <v>0</v>
      </c>
      <c r="CZ41" s="33">
        <v>1</v>
      </c>
      <c r="DA41" s="33">
        <v>1</v>
      </c>
      <c r="DB41" s="33">
        <v>1</v>
      </c>
      <c r="DC41" s="33">
        <v>1</v>
      </c>
      <c r="DD41" s="33">
        <v>1</v>
      </c>
      <c r="DE41" s="33">
        <v>1</v>
      </c>
      <c r="DF41" s="33">
        <v>1</v>
      </c>
      <c r="DG41" s="33">
        <v>1</v>
      </c>
      <c r="DH41" s="33">
        <v>1</v>
      </c>
      <c r="DI41" s="33">
        <v>1</v>
      </c>
      <c r="DJ41" s="33">
        <v>1</v>
      </c>
      <c r="DK41" s="33">
        <v>1</v>
      </c>
      <c r="DL41" s="33">
        <v>1</v>
      </c>
      <c r="DM41" s="33">
        <v>1</v>
      </c>
      <c r="DN41" s="33">
        <v>1</v>
      </c>
      <c r="DO41" s="33">
        <v>1</v>
      </c>
      <c r="DP41" s="33">
        <v>1</v>
      </c>
      <c r="DQ41" s="33">
        <v>1</v>
      </c>
      <c r="DR41" s="33">
        <v>1</v>
      </c>
      <c r="DS41" s="33">
        <v>1</v>
      </c>
      <c r="DT41" s="33">
        <v>1</v>
      </c>
      <c r="DU41" s="33">
        <v>1</v>
      </c>
      <c r="DV41" s="33">
        <v>1</v>
      </c>
      <c r="DW41" s="33">
        <v>1</v>
      </c>
      <c r="DX41" s="33">
        <v>1</v>
      </c>
      <c r="DY41" s="33">
        <v>1</v>
      </c>
      <c r="DZ41" s="33">
        <v>1</v>
      </c>
      <c r="EA41" s="33">
        <v>1</v>
      </c>
      <c r="EB41" s="33">
        <v>1</v>
      </c>
      <c r="EC41" s="33">
        <v>1</v>
      </c>
      <c r="ED41" s="33">
        <v>2</v>
      </c>
      <c r="EE41" s="33">
        <v>2</v>
      </c>
      <c r="EF41" s="33">
        <v>2</v>
      </c>
      <c r="EG41" s="33">
        <v>2</v>
      </c>
      <c r="EH41" s="33">
        <v>2</v>
      </c>
      <c r="EI41" s="33">
        <v>2</v>
      </c>
      <c r="EJ41" s="33">
        <v>2</v>
      </c>
      <c r="EK41" s="33">
        <v>2</v>
      </c>
      <c r="EL41" s="33">
        <v>2</v>
      </c>
      <c r="EM41" s="33">
        <v>2</v>
      </c>
      <c r="EN41" s="33">
        <v>2</v>
      </c>
      <c r="EO41" s="33">
        <v>2</v>
      </c>
      <c r="EP41" s="33">
        <v>2</v>
      </c>
    </row>
    <row r="42" spans="1:146" x14ac:dyDescent="0.25">
      <c r="A42" t="s">
        <v>190</v>
      </c>
      <c r="BJ42" s="33">
        <v>0</v>
      </c>
      <c r="BK42" s="33">
        <v>0</v>
      </c>
      <c r="BL42" s="33">
        <v>0</v>
      </c>
      <c r="BM42" s="33">
        <v>0</v>
      </c>
      <c r="BN42" s="33">
        <v>0</v>
      </c>
      <c r="BO42" s="33">
        <v>0</v>
      </c>
      <c r="BP42" s="33">
        <v>0</v>
      </c>
      <c r="BQ42" s="33">
        <v>0</v>
      </c>
      <c r="BR42" s="33">
        <v>0</v>
      </c>
      <c r="BS42" s="33">
        <v>0</v>
      </c>
      <c r="BT42" s="33">
        <v>0</v>
      </c>
      <c r="BU42" s="33">
        <v>0</v>
      </c>
      <c r="BV42" s="33">
        <v>0</v>
      </c>
      <c r="BW42" s="33">
        <v>0</v>
      </c>
      <c r="BX42" s="33">
        <v>0</v>
      </c>
      <c r="BY42" s="33">
        <v>0</v>
      </c>
      <c r="BZ42" s="33">
        <v>0</v>
      </c>
      <c r="CA42" s="33">
        <v>0</v>
      </c>
      <c r="CB42" s="33">
        <v>0</v>
      </c>
      <c r="CC42" s="33">
        <v>0</v>
      </c>
      <c r="CD42" s="33">
        <v>0</v>
      </c>
      <c r="CE42" s="33">
        <v>0</v>
      </c>
      <c r="CF42" s="33">
        <v>0</v>
      </c>
      <c r="CG42" s="33">
        <v>0</v>
      </c>
      <c r="CH42" s="33">
        <v>0</v>
      </c>
      <c r="CI42" s="33">
        <v>0</v>
      </c>
      <c r="CJ42" s="33">
        <v>0</v>
      </c>
      <c r="CK42" s="33">
        <v>0</v>
      </c>
      <c r="CL42" s="33">
        <v>0</v>
      </c>
      <c r="CM42" s="33">
        <v>0</v>
      </c>
      <c r="CN42" s="33">
        <v>0</v>
      </c>
      <c r="CO42" s="33">
        <v>0</v>
      </c>
      <c r="CP42" s="33">
        <v>0</v>
      </c>
      <c r="CQ42" s="33">
        <v>0</v>
      </c>
      <c r="CR42" s="33">
        <v>0</v>
      </c>
      <c r="CS42" s="33">
        <v>0</v>
      </c>
      <c r="CT42" s="33">
        <v>0</v>
      </c>
      <c r="CU42" s="33">
        <v>0</v>
      </c>
      <c r="CV42" s="33">
        <v>0</v>
      </c>
      <c r="CW42" s="33">
        <v>0</v>
      </c>
      <c r="CX42" s="33">
        <v>0</v>
      </c>
      <c r="CY42" s="33">
        <v>0</v>
      </c>
      <c r="CZ42" s="33">
        <v>0</v>
      </c>
      <c r="DA42" s="33">
        <v>0</v>
      </c>
      <c r="DB42" s="33">
        <v>0</v>
      </c>
      <c r="DC42" s="33">
        <v>0</v>
      </c>
      <c r="DD42" s="33">
        <v>0</v>
      </c>
      <c r="DE42" s="33">
        <v>0</v>
      </c>
      <c r="DF42" s="33">
        <v>0</v>
      </c>
      <c r="DG42" s="33">
        <v>0</v>
      </c>
      <c r="DH42" s="33">
        <v>0</v>
      </c>
      <c r="DI42" s="33">
        <v>0</v>
      </c>
      <c r="DJ42" s="33">
        <v>0</v>
      </c>
      <c r="DK42" s="33">
        <v>0</v>
      </c>
      <c r="DL42" s="33">
        <v>0</v>
      </c>
      <c r="DM42" s="33">
        <v>0</v>
      </c>
      <c r="DN42" s="33">
        <v>0</v>
      </c>
      <c r="DO42" s="33">
        <v>0</v>
      </c>
      <c r="DP42" s="33">
        <v>0</v>
      </c>
      <c r="DQ42" s="33">
        <v>0</v>
      </c>
      <c r="DR42" s="33">
        <v>0</v>
      </c>
      <c r="DS42" s="33">
        <v>0</v>
      </c>
      <c r="DT42" s="33">
        <v>0</v>
      </c>
      <c r="DU42" s="33">
        <v>0</v>
      </c>
      <c r="DV42" s="33">
        <v>0</v>
      </c>
      <c r="DW42" s="33">
        <v>0</v>
      </c>
      <c r="DX42" s="33">
        <v>0</v>
      </c>
      <c r="DY42" s="33">
        <v>0</v>
      </c>
      <c r="DZ42" s="33">
        <v>0</v>
      </c>
      <c r="EA42" s="33">
        <v>0</v>
      </c>
      <c r="EB42" s="33">
        <v>0</v>
      </c>
      <c r="EC42" s="33">
        <v>0</v>
      </c>
      <c r="ED42" s="33">
        <v>0</v>
      </c>
      <c r="EE42" s="33">
        <v>0</v>
      </c>
      <c r="EF42" s="33">
        <v>0</v>
      </c>
      <c r="EG42" s="33">
        <v>0</v>
      </c>
      <c r="EH42" s="33">
        <v>0</v>
      </c>
      <c r="EI42" s="33">
        <v>0</v>
      </c>
      <c r="EJ42" s="33">
        <v>0</v>
      </c>
      <c r="EK42" s="33">
        <v>0</v>
      </c>
      <c r="EL42" s="33">
        <v>0</v>
      </c>
      <c r="EM42" s="33">
        <v>0</v>
      </c>
      <c r="EN42" s="33">
        <v>0</v>
      </c>
      <c r="EO42" s="33">
        <v>0</v>
      </c>
      <c r="EP42" s="33">
        <v>0.4</v>
      </c>
    </row>
    <row r="43" spans="1:146" x14ac:dyDescent="0.25">
      <c r="A43" t="s">
        <v>191</v>
      </c>
      <c r="BJ43" s="33">
        <v>0</v>
      </c>
      <c r="BK43" s="33">
        <v>0</v>
      </c>
      <c r="BL43" s="33">
        <v>0</v>
      </c>
      <c r="BM43" s="33">
        <v>0</v>
      </c>
      <c r="BN43" s="33">
        <v>0</v>
      </c>
      <c r="BO43" s="33">
        <v>0</v>
      </c>
      <c r="BP43" s="33">
        <v>0</v>
      </c>
      <c r="BQ43" s="33">
        <v>0</v>
      </c>
      <c r="BR43" s="33">
        <v>0</v>
      </c>
      <c r="BS43" s="33">
        <v>0</v>
      </c>
      <c r="BT43" s="33">
        <v>0</v>
      </c>
      <c r="BU43" s="33">
        <v>0</v>
      </c>
      <c r="BV43" s="33">
        <v>0</v>
      </c>
      <c r="BW43" s="33">
        <v>0</v>
      </c>
      <c r="BX43" s="33">
        <v>0</v>
      </c>
      <c r="BY43" s="33">
        <v>0</v>
      </c>
      <c r="BZ43" s="33">
        <v>0</v>
      </c>
      <c r="CA43" s="33">
        <v>0</v>
      </c>
      <c r="CB43" s="33">
        <v>0</v>
      </c>
      <c r="CC43" s="33">
        <v>0</v>
      </c>
      <c r="CD43" s="33">
        <v>0</v>
      </c>
      <c r="CE43" s="33">
        <v>0</v>
      </c>
      <c r="CF43" s="33">
        <v>0</v>
      </c>
      <c r="CG43" s="33">
        <v>0</v>
      </c>
      <c r="CH43" s="33">
        <v>0</v>
      </c>
      <c r="CI43" s="33">
        <v>0</v>
      </c>
      <c r="CJ43" s="33">
        <v>0</v>
      </c>
      <c r="CK43" s="33">
        <v>0</v>
      </c>
      <c r="CL43" s="33">
        <v>0</v>
      </c>
      <c r="CM43" s="33">
        <v>0</v>
      </c>
      <c r="CN43" s="33">
        <v>0</v>
      </c>
      <c r="CO43" s="33">
        <v>0</v>
      </c>
      <c r="CP43" s="33">
        <v>0</v>
      </c>
      <c r="CQ43" s="33">
        <v>0</v>
      </c>
      <c r="CR43" s="33">
        <v>0</v>
      </c>
      <c r="CS43" s="33">
        <v>0</v>
      </c>
      <c r="CT43" s="33">
        <v>0</v>
      </c>
      <c r="CU43" s="33">
        <v>0</v>
      </c>
      <c r="CV43" s="33">
        <v>0</v>
      </c>
      <c r="CW43" s="33">
        <v>0</v>
      </c>
      <c r="CX43" s="33">
        <v>0</v>
      </c>
      <c r="CY43" s="33">
        <v>0</v>
      </c>
      <c r="CZ43" s="33">
        <v>0</v>
      </c>
      <c r="DA43" s="33">
        <v>0</v>
      </c>
      <c r="DB43" s="33">
        <v>0</v>
      </c>
      <c r="DC43" s="33">
        <v>0</v>
      </c>
      <c r="DD43" s="33">
        <v>0</v>
      </c>
      <c r="DE43" s="33">
        <v>0</v>
      </c>
      <c r="DF43" s="33">
        <v>0</v>
      </c>
      <c r="DG43" s="33">
        <v>0</v>
      </c>
      <c r="DH43" s="33">
        <v>0</v>
      </c>
      <c r="DI43" s="33">
        <v>0</v>
      </c>
      <c r="DJ43" s="33">
        <v>0</v>
      </c>
      <c r="DK43" s="33">
        <v>0</v>
      </c>
      <c r="DL43" s="33">
        <v>0</v>
      </c>
      <c r="DM43" s="33">
        <v>0</v>
      </c>
      <c r="DN43" s="33">
        <v>0</v>
      </c>
      <c r="DO43" s="33">
        <v>0</v>
      </c>
      <c r="DP43" s="33">
        <v>0</v>
      </c>
      <c r="DQ43" s="33">
        <v>0</v>
      </c>
      <c r="DR43" s="33">
        <v>0</v>
      </c>
      <c r="DS43" s="33">
        <v>0</v>
      </c>
      <c r="DT43" s="33">
        <v>0</v>
      </c>
      <c r="DU43" s="33">
        <v>0</v>
      </c>
      <c r="DV43" s="33">
        <v>0</v>
      </c>
      <c r="DW43" s="33">
        <v>0</v>
      </c>
      <c r="DX43" s="33">
        <v>0</v>
      </c>
      <c r="DY43" s="33">
        <v>0</v>
      </c>
      <c r="DZ43" s="33">
        <v>0</v>
      </c>
      <c r="EA43" s="33">
        <v>0</v>
      </c>
      <c r="EB43" s="33">
        <v>0</v>
      </c>
      <c r="EC43" s="33">
        <v>0</v>
      </c>
      <c r="ED43" s="33">
        <v>0</v>
      </c>
      <c r="EE43" s="33">
        <v>0</v>
      </c>
      <c r="EF43" s="33">
        <v>0</v>
      </c>
      <c r="EG43" s="33">
        <v>0</v>
      </c>
      <c r="EH43" s="33">
        <v>0</v>
      </c>
      <c r="EI43" s="33">
        <v>0</v>
      </c>
      <c r="EJ43" s="33">
        <v>0</v>
      </c>
      <c r="EK43" s="33">
        <v>0</v>
      </c>
      <c r="EL43" s="33">
        <v>0</v>
      </c>
      <c r="EM43" s="33">
        <v>0</v>
      </c>
      <c r="EN43" s="33">
        <v>0</v>
      </c>
      <c r="EO43" s="33">
        <v>0</v>
      </c>
      <c r="EP43" s="33">
        <v>0</v>
      </c>
    </row>
    <row r="44" spans="1:146" x14ac:dyDescent="0.25">
      <c r="A44" t="s">
        <v>192</v>
      </c>
      <c r="BJ44" s="33">
        <v>0</v>
      </c>
      <c r="BK44" s="33">
        <v>0</v>
      </c>
      <c r="BL44" s="33">
        <v>0</v>
      </c>
      <c r="BM44" s="33">
        <v>0</v>
      </c>
      <c r="BN44" s="33">
        <v>0</v>
      </c>
      <c r="BO44" s="33">
        <v>0</v>
      </c>
      <c r="BP44" s="33">
        <v>0</v>
      </c>
      <c r="BQ44" s="33">
        <v>0</v>
      </c>
      <c r="BR44" s="33">
        <v>0</v>
      </c>
      <c r="BS44" s="33">
        <v>0</v>
      </c>
      <c r="BT44" s="33">
        <v>0</v>
      </c>
      <c r="BU44" s="33">
        <v>0</v>
      </c>
      <c r="BV44" s="33">
        <v>0</v>
      </c>
      <c r="BW44" s="33">
        <v>0</v>
      </c>
      <c r="BX44" s="33">
        <v>0</v>
      </c>
      <c r="BY44" s="33">
        <v>0</v>
      </c>
      <c r="BZ44" s="33">
        <v>0</v>
      </c>
      <c r="CA44" s="33">
        <v>0</v>
      </c>
      <c r="CB44" s="33">
        <v>0</v>
      </c>
      <c r="CC44" s="33">
        <v>0</v>
      </c>
      <c r="CD44" s="33">
        <v>0</v>
      </c>
      <c r="CE44" s="33">
        <v>0</v>
      </c>
      <c r="CF44" s="33">
        <v>0</v>
      </c>
      <c r="CG44" s="33">
        <v>0</v>
      </c>
      <c r="CH44" s="33">
        <v>0</v>
      </c>
      <c r="CI44" s="33">
        <v>0</v>
      </c>
      <c r="CJ44" s="33">
        <v>0</v>
      </c>
      <c r="CK44" s="33">
        <v>0</v>
      </c>
      <c r="CL44" s="33">
        <v>0</v>
      </c>
      <c r="CM44" s="33">
        <v>0</v>
      </c>
      <c r="CN44" s="33">
        <v>0</v>
      </c>
      <c r="CO44" s="33">
        <v>0</v>
      </c>
      <c r="CP44" s="33">
        <v>0</v>
      </c>
      <c r="CQ44" s="33">
        <v>0</v>
      </c>
      <c r="CR44" s="33">
        <v>0</v>
      </c>
      <c r="CS44" s="33">
        <v>0</v>
      </c>
      <c r="CT44" s="33">
        <v>0</v>
      </c>
      <c r="CU44" s="33">
        <v>0</v>
      </c>
      <c r="CV44" s="33">
        <v>2</v>
      </c>
      <c r="CW44" s="33">
        <v>2</v>
      </c>
      <c r="CX44" s="33">
        <v>2</v>
      </c>
      <c r="CY44" s="33">
        <v>2</v>
      </c>
      <c r="CZ44" s="33">
        <v>4</v>
      </c>
      <c r="DA44" s="33">
        <v>4</v>
      </c>
      <c r="DB44" s="33">
        <v>4</v>
      </c>
      <c r="DC44" s="33">
        <v>4</v>
      </c>
      <c r="DD44" s="33">
        <v>4</v>
      </c>
      <c r="DE44" s="33">
        <v>4</v>
      </c>
      <c r="DF44" s="33">
        <v>4</v>
      </c>
      <c r="DG44" s="33">
        <v>4</v>
      </c>
      <c r="DH44" s="33">
        <v>4</v>
      </c>
      <c r="DI44" s="33">
        <v>4</v>
      </c>
      <c r="DJ44" s="33">
        <v>4</v>
      </c>
      <c r="DK44" s="33">
        <v>4</v>
      </c>
      <c r="DL44" s="33">
        <v>4</v>
      </c>
      <c r="DM44" s="33">
        <v>4</v>
      </c>
      <c r="DN44" s="33">
        <v>4</v>
      </c>
      <c r="DO44" s="33">
        <v>4</v>
      </c>
      <c r="DP44" s="33">
        <v>4</v>
      </c>
      <c r="DQ44" s="33">
        <v>4</v>
      </c>
      <c r="DR44" s="33">
        <v>4</v>
      </c>
      <c r="DS44" s="33">
        <v>4</v>
      </c>
      <c r="DT44" s="33">
        <v>4</v>
      </c>
      <c r="DU44" s="33">
        <v>4</v>
      </c>
      <c r="DV44" s="33">
        <v>4</v>
      </c>
      <c r="DW44" s="33">
        <v>4</v>
      </c>
      <c r="DX44" s="33">
        <v>4</v>
      </c>
      <c r="DY44" s="33">
        <v>4</v>
      </c>
      <c r="DZ44" s="33">
        <v>4</v>
      </c>
      <c r="EA44" s="33">
        <v>4</v>
      </c>
      <c r="EB44" s="33">
        <v>4</v>
      </c>
      <c r="EC44" s="33">
        <v>4</v>
      </c>
      <c r="ED44" s="33">
        <v>4</v>
      </c>
      <c r="EE44" s="33">
        <v>4</v>
      </c>
      <c r="EF44" s="33">
        <v>4</v>
      </c>
      <c r="EG44" s="33">
        <v>4</v>
      </c>
      <c r="EH44" s="33">
        <v>4</v>
      </c>
      <c r="EI44" s="33">
        <v>4</v>
      </c>
      <c r="EJ44" s="33">
        <v>4</v>
      </c>
      <c r="EK44" s="33">
        <v>4</v>
      </c>
      <c r="EL44" s="33">
        <v>4</v>
      </c>
      <c r="EM44" s="33">
        <v>4</v>
      </c>
      <c r="EN44" s="33">
        <v>4</v>
      </c>
      <c r="EO44" s="33">
        <v>4</v>
      </c>
      <c r="EP44" s="33">
        <v>4</v>
      </c>
    </row>
    <row r="45" spans="1:146" x14ac:dyDescent="0.25">
      <c r="A45" t="s">
        <v>193</v>
      </c>
      <c r="BJ45" s="33">
        <v>0</v>
      </c>
      <c r="BK45" s="33">
        <v>0</v>
      </c>
      <c r="BL45" s="33">
        <v>0</v>
      </c>
      <c r="BM45" s="33">
        <v>0</v>
      </c>
      <c r="BN45" s="33">
        <v>0</v>
      </c>
      <c r="BO45" s="33">
        <v>0</v>
      </c>
      <c r="BP45" s="33">
        <v>0</v>
      </c>
      <c r="BQ45" s="33">
        <v>0</v>
      </c>
      <c r="BR45" s="33">
        <v>0</v>
      </c>
      <c r="BS45" s="33">
        <v>0</v>
      </c>
      <c r="BT45" s="33">
        <v>0</v>
      </c>
      <c r="BU45" s="33">
        <v>0</v>
      </c>
      <c r="BV45" s="33">
        <v>0</v>
      </c>
      <c r="BW45" s="33">
        <v>0</v>
      </c>
      <c r="BX45" s="33">
        <v>0</v>
      </c>
      <c r="BY45" s="33">
        <v>0</v>
      </c>
      <c r="BZ45" s="33">
        <v>0</v>
      </c>
      <c r="CA45" s="33">
        <v>0</v>
      </c>
      <c r="CB45" s="33">
        <v>0</v>
      </c>
      <c r="CC45" s="33">
        <v>0</v>
      </c>
      <c r="CD45" s="33">
        <v>0</v>
      </c>
      <c r="CE45" s="33">
        <v>0</v>
      </c>
      <c r="CF45" s="33">
        <v>0</v>
      </c>
      <c r="CG45" s="33">
        <v>0</v>
      </c>
      <c r="CH45" s="33">
        <v>0</v>
      </c>
      <c r="CI45" s="33">
        <v>0</v>
      </c>
      <c r="CJ45" s="33">
        <v>0</v>
      </c>
      <c r="CK45" s="33">
        <v>0</v>
      </c>
      <c r="CL45" s="33">
        <v>0</v>
      </c>
      <c r="CM45" s="33">
        <v>0</v>
      </c>
      <c r="CN45" s="33">
        <v>5</v>
      </c>
      <c r="CO45" s="33">
        <v>5</v>
      </c>
      <c r="CP45" s="33">
        <v>5</v>
      </c>
      <c r="CQ45" s="33">
        <v>5</v>
      </c>
      <c r="CR45" s="33">
        <v>5</v>
      </c>
      <c r="CS45" s="33">
        <v>5</v>
      </c>
      <c r="CT45" s="33">
        <v>5</v>
      </c>
      <c r="CU45" s="33">
        <v>5</v>
      </c>
      <c r="CV45" s="33">
        <v>5</v>
      </c>
      <c r="CW45" s="33">
        <v>5</v>
      </c>
      <c r="CX45" s="33">
        <v>5</v>
      </c>
      <c r="CY45" s="33">
        <v>5</v>
      </c>
      <c r="CZ45" s="33">
        <v>5</v>
      </c>
      <c r="DA45" s="33">
        <v>5</v>
      </c>
      <c r="DB45" s="33">
        <v>5</v>
      </c>
      <c r="DC45" s="33">
        <v>5</v>
      </c>
      <c r="DD45" s="33">
        <v>5</v>
      </c>
      <c r="DE45" s="33">
        <v>5</v>
      </c>
      <c r="DF45" s="33">
        <v>5</v>
      </c>
      <c r="DG45" s="33">
        <v>5</v>
      </c>
      <c r="DH45" s="33">
        <v>5</v>
      </c>
      <c r="DI45" s="33">
        <v>5</v>
      </c>
      <c r="DJ45" s="33">
        <v>5</v>
      </c>
      <c r="DK45" s="33">
        <v>5</v>
      </c>
      <c r="DL45" s="33">
        <v>5</v>
      </c>
      <c r="DM45" s="33">
        <v>5</v>
      </c>
      <c r="DN45" s="33">
        <v>5</v>
      </c>
      <c r="DO45" s="33">
        <v>5</v>
      </c>
      <c r="DP45" s="33">
        <v>5</v>
      </c>
      <c r="DQ45" s="33">
        <v>5</v>
      </c>
      <c r="DR45" s="33">
        <v>7</v>
      </c>
      <c r="DS45" s="33">
        <v>7</v>
      </c>
      <c r="DT45" s="33">
        <v>7</v>
      </c>
      <c r="DU45" s="33">
        <v>7</v>
      </c>
      <c r="DV45" s="33">
        <v>7</v>
      </c>
      <c r="DW45" s="33">
        <v>7</v>
      </c>
      <c r="DX45" s="33">
        <v>7</v>
      </c>
      <c r="DY45" s="33">
        <v>7</v>
      </c>
      <c r="DZ45" s="33">
        <v>7</v>
      </c>
      <c r="EA45" s="33">
        <v>7</v>
      </c>
      <c r="EB45" s="33">
        <v>7</v>
      </c>
      <c r="EC45" s="33">
        <v>7</v>
      </c>
      <c r="ED45" s="33">
        <v>7</v>
      </c>
      <c r="EE45" s="33">
        <v>7</v>
      </c>
      <c r="EF45" s="33">
        <v>7</v>
      </c>
      <c r="EG45" s="33">
        <v>7</v>
      </c>
      <c r="EH45" s="33">
        <v>7</v>
      </c>
      <c r="EI45" s="33">
        <v>7</v>
      </c>
      <c r="EJ45" s="33">
        <v>7</v>
      </c>
      <c r="EK45" s="33">
        <v>7</v>
      </c>
      <c r="EL45" s="33">
        <v>7</v>
      </c>
      <c r="EM45" s="33">
        <v>7</v>
      </c>
      <c r="EN45" s="33">
        <v>7</v>
      </c>
      <c r="EO45" s="33">
        <v>7</v>
      </c>
      <c r="EP45" s="33">
        <v>7</v>
      </c>
    </row>
    <row r="46" spans="1:146" x14ac:dyDescent="0.25">
      <c r="A46" t="s">
        <v>195</v>
      </c>
      <c r="BJ46" s="33">
        <v>0</v>
      </c>
      <c r="BK46" s="33">
        <v>0</v>
      </c>
      <c r="BL46" s="33">
        <v>0</v>
      </c>
      <c r="BM46" s="33">
        <v>0</v>
      </c>
      <c r="BN46" s="33">
        <v>0</v>
      </c>
      <c r="BO46" s="33">
        <v>0</v>
      </c>
      <c r="BP46" s="33">
        <v>0</v>
      </c>
      <c r="BQ46" s="33">
        <v>0</v>
      </c>
      <c r="BR46" s="33">
        <v>0</v>
      </c>
      <c r="BS46" s="33">
        <v>0</v>
      </c>
      <c r="BT46" s="33">
        <v>0</v>
      </c>
      <c r="BU46" s="33">
        <v>0</v>
      </c>
      <c r="BV46" s="33">
        <v>0</v>
      </c>
      <c r="BW46" s="33">
        <v>0</v>
      </c>
      <c r="BX46" s="33">
        <v>0</v>
      </c>
      <c r="BY46" s="33">
        <v>0</v>
      </c>
      <c r="BZ46" s="33">
        <v>0</v>
      </c>
      <c r="CA46" s="33">
        <v>0</v>
      </c>
      <c r="CB46" s="33">
        <v>0</v>
      </c>
      <c r="CC46" s="33">
        <v>0</v>
      </c>
      <c r="CD46" s="33">
        <v>0</v>
      </c>
      <c r="CE46" s="33">
        <v>0</v>
      </c>
      <c r="CF46" s="33">
        <v>0</v>
      </c>
      <c r="CG46" s="33">
        <v>0.5</v>
      </c>
      <c r="CH46" s="33">
        <v>0.5</v>
      </c>
      <c r="CI46" s="33">
        <v>0.5</v>
      </c>
      <c r="CJ46" s="33">
        <v>0.5</v>
      </c>
      <c r="CK46" s="33">
        <v>0.5</v>
      </c>
      <c r="CL46" s="33">
        <v>0.5</v>
      </c>
      <c r="CM46" s="33">
        <v>0.5</v>
      </c>
      <c r="CN46" s="33">
        <v>0.5</v>
      </c>
      <c r="CO46" s="33">
        <v>0.5</v>
      </c>
      <c r="CP46" s="33">
        <v>0.5</v>
      </c>
      <c r="CQ46" s="33">
        <v>0.5</v>
      </c>
      <c r="CR46" s="33">
        <v>0.5</v>
      </c>
      <c r="CS46" s="33">
        <v>0.5</v>
      </c>
      <c r="CT46" s="33">
        <v>0</v>
      </c>
      <c r="CU46" s="33">
        <v>0</v>
      </c>
      <c r="CV46" s="33">
        <v>0</v>
      </c>
      <c r="CW46" s="33">
        <v>0</v>
      </c>
      <c r="CX46" s="33">
        <v>0</v>
      </c>
      <c r="CY46" s="33">
        <v>0</v>
      </c>
      <c r="CZ46" s="33">
        <v>0</v>
      </c>
      <c r="DA46" s="33">
        <v>0</v>
      </c>
      <c r="DB46" s="33">
        <v>0</v>
      </c>
      <c r="DC46" s="33">
        <v>0</v>
      </c>
      <c r="DD46" s="33">
        <v>0</v>
      </c>
      <c r="DE46" s="33">
        <v>0</v>
      </c>
      <c r="DF46" s="33">
        <v>0</v>
      </c>
      <c r="DG46" s="33">
        <v>0</v>
      </c>
      <c r="DH46" s="33">
        <v>0</v>
      </c>
      <c r="DI46" s="33">
        <v>0</v>
      </c>
      <c r="DJ46" s="33">
        <v>0</v>
      </c>
      <c r="DK46" s="33">
        <v>0</v>
      </c>
      <c r="DL46" s="33">
        <v>0</v>
      </c>
      <c r="DM46" s="33">
        <v>0</v>
      </c>
      <c r="DN46" s="33">
        <v>0</v>
      </c>
      <c r="DO46" s="33">
        <v>0</v>
      </c>
      <c r="DP46" s="33">
        <v>0</v>
      </c>
      <c r="DQ46" s="33">
        <v>0</v>
      </c>
      <c r="DR46" s="33">
        <v>2</v>
      </c>
      <c r="DS46" s="33">
        <v>2</v>
      </c>
      <c r="DT46" s="33">
        <v>2</v>
      </c>
      <c r="DU46" s="33">
        <v>2</v>
      </c>
      <c r="DV46" s="33">
        <v>2</v>
      </c>
      <c r="DW46" s="33">
        <v>2</v>
      </c>
      <c r="DX46" s="33">
        <v>2</v>
      </c>
      <c r="DY46" s="33">
        <v>2</v>
      </c>
      <c r="DZ46" s="33">
        <v>2</v>
      </c>
      <c r="EA46" s="33">
        <v>2</v>
      </c>
      <c r="EB46" s="33">
        <v>2</v>
      </c>
      <c r="EC46" s="33">
        <v>2</v>
      </c>
      <c r="ED46" s="33">
        <v>2</v>
      </c>
      <c r="EE46" s="33">
        <v>2</v>
      </c>
      <c r="EF46" s="33">
        <v>2</v>
      </c>
      <c r="EG46" s="33">
        <v>2</v>
      </c>
      <c r="EH46" s="33">
        <v>2</v>
      </c>
      <c r="EI46" s="33">
        <v>2</v>
      </c>
      <c r="EJ46" s="33">
        <v>2</v>
      </c>
      <c r="EK46" s="33">
        <v>2</v>
      </c>
      <c r="EL46" s="33">
        <v>2</v>
      </c>
      <c r="EM46" s="33">
        <v>2</v>
      </c>
      <c r="EN46" s="33">
        <v>2</v>
      </c>
      <c r="EO46" s="33">
        <v>2</v>
      </c>
      <c r="EP46" s="33">
        <v>2</v>
      </c>
    </row>
    <row r="47" spans="1:146" x14ac:dyDescent="0.25">
      <c r="A47" t="s">
        <v>197</v>
      </c>
      <c r="BJ47" s="33">
        <v>0</v>
      </c>
      <c r="BK47" s="33">
        <v>0</v>
      </c>
      <c r="BL47" s="33">
        <v>0</v>
      </c>
      <c r="BM47" s="33">
        <v>0</v>
      </c>
      <c r="BN47" s="33">
        <v>0</v>
      </c>
      <c r="BO47" s="33">
        <v>0</v>
      </c>
      <c r="BP47" s="33">
        <v>0</v>
      </c>
      <c r="BQ47" s="33">
        <v>0</v>
      </c>
      <c r="BR47" s="33">
        <v>0</v>
      </c>
      <c r="BS47" s="33">
        <v>0</v>
      </c>
      <c r="BT47" s="33">
        <v>0</v>
      </c>
      <c r="BU47" s="33">
        <v>0</v>
      </c>
      <c r="BV47" s="33">
        <v>0</v>
      </c>
      <c r="BW47" s="33">
        <v>0</v>
      </c>
      <c r="BX47" s="33">
        <v>0</v>
      </c>
      <c r="BY47" s="33">
        <v>0</v>
      </c>
      <c r="BZ47" s="33">
        <v>0</v>
      </c>
      <c r="CA47" s="33">
        <v>0</v>
      </c>
      <c r="CB47" s="33">
        <v>0</v>
      </c>
      <c r="CC47" s="33">
        <v>0</v>
      </c>
      <c r="CD47" s="33">
        <v>0</v>
      </c>
      <c r="CE47" s="33">
        <v>0</v>
      </c>
      <c r="CF47" s="33">
        <v>0</v>
      </c>
      <c r="CG47" s="33">
        <v>0</v>
      </c>
      <c r="CH47" s="33">
        <v>0</v>
      </c>
      <c r="CI47" s="33">
        <v>0</v>
      </c>
      <c r="CJ47" s="33">
        <v>0</v>
      </c>
      <c r="CK47" s="33">
        <v>0</v>
      </c>
      <c r="CL47" s="33">
        <v>0</v>
      </c>
      <c r="CM47" s="33">
        <v>0</v>
      </c>
      <c r="CN47" s="33">
        <v>0</v>
      </c>
      <c r="CO47" s="33">
        <v>0</v>
      </c>
      <c r="CP47" s="33">
        <v>0</v>
      </c>
      <c r="CQ47" s="33">
        <v>0</v>
      </c>
      <c r="CR47" s="33">
        <v>0</v>
      </c>
      <c r="CS47" s="33">
        <v>0</v>
      </c>
      <c r="CT47" s="33">
        <v>0</v>
      </c>
      <c r="CU47" s="33">
        <v>0</v>
      </c>
      <c r="CV47" s="33">
        <v>0</v>
      </c>
      <c r="CW47" s="33">
        <v>0</v>
      </c>
      <c r="CX47" s="33">
        <v>0</v>
      </c>
      <c r="CY47" s="33">
        <v>0</v>
      </c>
      <c r="CZ47" s="33">
        <v>0</v>
      </c>
      <c r="DA47" s="33">
        <v>0</v>
      </c>
      <c r="DB47" s="33">
        <v>0</v>
      </c>
      <c r="DC47" s="33">
        <v>0</v>
      </c>
      <c r="DD47" s="33">
        <v>0</v>
      </c>
      <c r="DE47" s="33">
        <v>0</v>
      </c>
      <c r="DF47" s="33">
        <v>0</v>
      </c>
      <c r="DG47" s="33">
        <v>0</v>
      </c>
      <c r="DH47" s="33">
        <v>0</v>
      </c>
      <c r="DI47" s="33">
        <v>0</v>
      </c>
      <c r="DJ47" s="33">
        <v>0</v>
      </c>
      <c r="DK47" s="33">
        <v>0</v>
      </c>
      <c r="DL47" s="33">
        <v>0</v>
      </c>
      <c r="DM47" s="33">
        <v>0</v>
      </c>
      <c r="DN47" s="33">
        <v>1</v>
      </c>
      <c r="DO47" s="33">
        <v>1</v>
      </c>
      <c r="DP47" s="33">
        <v>1</v>
      </c>
      <c r="DQ47" s="33">
        <v>1</v>
      </c>
      <c r="DR47" s="33">
        <v>1</v>
      </c>
      <c r="DS47" s="33">
        <v>1</v>
      </c>
      <c r="DT47" s="33">
        <v>1</v>
      </c>
      <c r="DU47" s="33">
        <v>1</v>
      </c>
      <c r="DV47" s="33">
        <v>1</v>
      </c>
      <c r="DW47" s="33">
        <v>1</v>
      </c>
      <c r="DX47" s="33">
        <v>1</v>
      </c>
      <c r="DY47" s="33">
        <v>1</v>
      </c>
      <c r="DZ47" s="33">
        <v>1</v>
      </c>
      <c r="EA47" s="33">
        <v>1</v>
      </c>
      <c r="EB47" s="33">
        <v>1</v>
      </c>
      <c r="EC47" s="33">
        <v>1</v>
      </c>
      <c r="ED47" s="33">
        <v>1</v>
      </c>
      <c r="EE47" s="33">
        <v>1</v>
      </c>
      <c r="EF47" s="33">
        <v>1</v>
      </c>
      <c r="EG47" s="33">
        <v>1</v>
      </c>
      <c r="EH47" s="33">
        <v>1</v>
      </c>
      <c r="EI47" s="33">
        <v>1</v>
      </c>
      <c r="EJ47" s="33">
        <v>1</v>
      </c>
      <c r="EK47" s="33">
        <v>1</v>
      </c>
      <c r="EL47" s="33">
        <v>1</v>
      </c>
      <c r="EM47" s="33">
        <v>2</v>
      </c>
      <c r="EN47" s="33">
        <v>2</v>
      </c>
      <c r="EO47" s="33">
        <v>2</v>
      </c>
      <c r="EP47" s="33">
        <v>2</v>
      </c>
    </row>
    <row r="48" spans="1:146" x14ac:dyDescent="0.25">
      <c r="A48" t="s">
        <v>200</v>
      </c>
      <c r="BJ48" s="33">
        <v>0</v>
      </c>
      <c r="BK48" s="33">
        <v>0</v>
      </c>
      <c r="BL48" s="33">
        <v>0</v>
      </c>
      <c r="BM48" s="33">
        <v>0</v>
      </c>
      <c r="BN48" s="33">
        <v>0</v>
      </c>
      <c r="BO48" s="33">
        <v>0</v>
      </c>
      <c r="BP48" s="33">
        <v>0</v>
      </c>
      <c r="BQ48" s="33">
        <v>0</v>
      </c>
      <c r="BR48" s="33">
        <v>0</v>
      </c>
      <c r="BS48" s="33">
        <v>0</v>
      </c>
      <c r="BT48" s="33">
        <v>0</v>
      </c>
      <c r="BU48" s="33">
        <v>0</v>
      </c>
      <c r="BV48" s="33">
        <v>0</v>
      </c>
      <c r="BW48" s="33">
        <v>0</v>
      </c>
      <c r="BX48" s="33">
        <v>0</v>
      </c>
      <c r="BY48" s="33">
        <v>0</v>
      </c>
      <c r="BZ48" s="33">
        <v>0</v>
      </c>
      <c r="CA48" s="33">
        <v>0</v>
      </c>
      <c r="CB48" s="33">
        <v>0</v>
      </c>
      <c r="CC48" s="33">
        <v>0</v>
      </c>
      <c r="CD48" s="33">
        <v>0</v>
      </c>
      <c r="CE48" s="33">
        <v>0</v>
      </c>
      <c r="CF48" s="33">
        <v>0</v>
      </c>
      <c r="CG48" s="33">
        <v>0</v>
      </c>
      <c r="CH48" s="33">
        <v>3</v>
      </c>
      <c r="CI48" s="33">
        <v>3</v>
      </c>
      <c r="CJ48" s="33">
        <v>3</v>
      </c>
      <c r="CK48" s="33">
        <v>3</v>
      </c>
      <c r="CL48" s="33">
        <v>3</v>
      </c>
      <c r="CM48" s="33">
        <v>3</v>
      </c>
      <c r="CN48" s="33">
        <v>3</v>
      </c>
      <c r="CO48" s="33">
        <v>3</v>
      </c>
      <c r="CP48" s="33">
        <v>3</v>
      </c>
      <c r="CQ48" s="33">
        <v>3</v>
      </c>
      <c r="CR48" s="33">
        <v>3</v>
      </c>
      <c r="CS48" s="33">
        <v>3</v>
      </c>
      <c r="CT48" s="33">
        <v>3</v>
      </c>
      <c r="CU48" s="33">
        <v>3</v>
      </c>
      <c r="CV48" s="33">
        <v>3</v>
      </c>
      <c r="CW48" s="33">
        <v>3</v>
      </c>
      <c r="CX48" s="33">
        <v>3</v>
      </c>
      <c r="CY48" s="33">
        <v>3</v>
      </c>
      <c r="CZ48" s="33">
        <v>3</v>
      </c>
      <c r="DA48" s="33">
        <v>3</v>
      </c>
      <c r="DB48" s="33">
        <v>3</v>
      </c>
      <c r="DC48" s="33">
        <v>3</v>
      </c>
      <c r="DD48" s="33">
        <v>3</v>
      </c>
      <c r="DE48" s="33">
        <v>3</v>
      </c>
      <c r="DF48" s="33">
        <v>4</v>
      </c>
      <c r="DG48" s="33">
        <v>4</v>
      </c>
      <c r="DH48" s="33">
        <v>4</v>
      </c>
      <c r="DI48" s="33">
        <v>4</v>
      </c>
      <c r="DJ48" s="33">
        <v>4</v>
      </c>
      <c r="DK48" s="33">
        <v>4</v>
      </c>
      <c r="DL48" s="33">
        <v>4</v>
      </c>
      <c r="DM48" s="33">
        <v>4</v>
      </c>
      <c r="DN48" s="33">
        <v>4</v>
      </c>
      <c r="DO48" s="33">
        <v>4</v>
      </c>
      <c r="DP48" s="33">
        <v>4</v>
      </c>
      <c r="DQ48" s="33">
        <v>4</v>
      </c>
      <c r="DR48" s="33">
        <v>4</v>
      </c>
      <c r="DS48" s="33">
        <v>4</v>
      </c>
      <c r="DT48" s="33">
        <v>4</v>
      </c>
      <c r="DU48" s="33">
        <v>4</v>
      </c>
      <c r="DV48" s="33">
        <v>4</v>
      </c>
      <c r="DW48" s="33">
        <v>4</v>
      </c>
      <c r="DX48" s="33">
        <v>3</v>
      </c>
      <c r="DY48" s="33">
        <v>3</v>
      </c>
      <c r="DZ48" s="33">
        <v>3</v>
      </c>
      <c r="EA48" s="33">
        <v>3</v>
      </c>
      <c r="EB48" s="33">
        <v>3</v>
      </c>
      <c r="EC48" s="33">
        <v>3</v>
      </c>
      <c r="ED48" s="33">
        <v>3</v>
      </c>
      <c r="EE48" s="33">
        <v>3</v>
      </c>
      <c r="EF48" s="33">
        <v>3</v>
      </c>
      <c r="EG48" s="33">
        <v>3</v>
      </c>
      <c r="EH48" s="33">
        <v>3</v>
      </c>
      <c r="EI48" s="33">
        <v>3</v>
      </c>
      <c r="EJ48" s="33">
        <v>3</v>
      </c>
      <c r="EK48" s="33">
        <v>3</v>
      </c>
      <c r="EL48" s="33">
        <v>3</v>
      </c>
      <c r="EM48" s="33">
        <v>3</v>
      </c>
      <c r="EN48" s="33">
        <v>3</v>
      </c>
      <c r="EO48" s="33">
        <v>3</v>
      </c>
      <c r="EP48" s="33">
        <v>3</v>
      </c>
    </row>
    <row r="49" spans="1:146" x14ac:dyDescent="0.25">
      <c r="A49" t="s">
        <v>313</v>
      </c>
      <c r="BJ49" s="33">
        <v>0</v>
      </c>
      <c r="BK49" s="33">
        <v>0</v>
      </c>
      <c r="BL49" s="33">
        <v>0</v>
      </c>
      <c r="BM49" s="33">
        <v>0</v>
      </c>
      <c r="BN49" s="33">
        <v>0</v>
      </c>
      <c r="BO49" s="33">
        <v>0</v>
      </c>
      <c r="BP49" s="33">
        <v>0</v>
      </c>
      <c r="BQ49" s="33">
        <v>0</v>
      </c>
      <c r="BR49" s="33">
        <v>0</v>
      </c>
      <c r="BS49" s="33">
        <v>0</v>
      </c>
      <c r="BT49" s="33">
        <v>0</v>
      </c>
      <c r="BU49" s="33">
        <v>0</v>
      </c>
      <c r="BV49" s="33">
        <v>0</v>
      </c>
      <c r="BW49" s="33">
        <v>0</v>
      </c>
      <c r="BX49" s="33">
        <v>0</v>
      </c>
      <c r="BY49" s="33">
        <v>0</v>
      </c>
      <c r="BZ49" s="33">
        <v>0</v>
      </c>
      <c r="CA49" s="33">
        <v>0</v>
      </c>
      <c r="CB49" s="33">
        <v>0</v>
      </c>
      <c r="CC49" s="33">
        <v>0</v>
      </c>
      <c r="CD49" s="33">
        <v>0</v>
      </c>
      <c r="CE49" s="33">
        <v>0</v>
      </c>
      <c r="CF49" s="33">
        <v>0</v>
      </c>
      <c r="CG49" s="33">
        <v>0</v>
      </c>
      <c r="CH49" s="33">
        <v>1</v>
      </c>
      <c r="CI49" s="33">
        <v>1</v>
      </c>
      <c r="CJ49" s="33">
        <v>1</v>
      </c>
      <c r="CK49" s="33">
        <v>1</v>
      </c>
      <c r="CL49" s="33">
        <v>1</v>
      </c>
      <c r="CM49" s="33">
        <v>1</v>
      </c>
      <c r="CN49" s="33">
        <v>1</v>
      </c>
      <c r="CO49" s="33">
        <v>1</v>
      </c>
      <c r="CP49" s="33">
        <v>3</v>
      </c>
      <c r="CQ49" s="33">
        <v>3</v>
      </c>
      <c r="CR49" s="33">
        <v>3</v>
      </c>
      <c r="CS49" s="33">
        <v>3</v>
      </c>
      <c r="CT49" s="33">
        <v>3</v>
      </c>
      <c r="CU49" s="33">
        <v>3</v>
      </c>
      <c r="CV49" s="33">
        <v>3</v>
      </c>
      <c r="CW49" s="33">
        <v>3</v>
      </c>
      <c r="CX49" s="33">
        <v>3</v>
      </c>
      <c r="CY49" s="33">
        <v>3</v>
      </c>
      <c r="CZ49" s="33">
        <v>3</v>
      </c>
      <c r="DA49" s="33">
        <v>3</v>
      </c>
      <c r="DB49" s="33">
        <v>3</v>
      </c>
      <c r="DC49" s="33">
        <v>3</v>
      </c>
      <c r="DD49" s="33">
        <v>3</v>
      </c>
      <c r="DE49" s="33">
        <v>3</v>
      </c>
      <c r="DF49" s="33">
        <v>3</v>
      </c>
      <c r="DG49" s="33">
        <v>3</v>
      </c>
      <c r="DH49" s="33">
        <v>3</v>
      </c>
      <c r="DI49" s="33">
        <v>3</v>
      </c>
      <c r="DJ49" s="33">
        <v>3</v>
      </c>
      <c r="DK49" s="33">
        <v>3</v>
      </c>
      <c r="DL49" s="33">
        <v>3</v>
      </c>
      <c r="DM49" s="33">
        <v>3</v>
      </c>
      <c r="DN49" s="33">
        <v>3</v>
      </c>
      <c r="DO49" s="33">
        <v>3</v>
      </c>
      <c r="DP49" s="33">
        <v>3</v>
      </c>
      <c r="DQ49" s="33">
        <v>3</v>
      </c>
      <c r="DR49" s="33">
        <v>3</v>
      </c>
      <c r="DS49" s="33">
        <v>3</v>
      </c>
      <c r="DT49" s="33">
        <v>3</v>
      </c>
      <c r="DU49" s="33">
        <v>3</v>
      </c>
      <c r="DV49" s="33">
        <v>3</v>
      </c>
      <c r="DW49" s="33">
        <v>3</v>
      </c>
      <c r="DX49" s="33">
        <v>3</v>
      </c>
      <c r="DY49" s="33">
        <v>3</v>
      </c>
      <c r="DZ49" s="33">
        <v>3</v>
      </c>
      <c r="EA49" s="33">
        <v>3</v>
      </c>
      <c r="EB49" s="33">
        <v>3</v>
      </c>
      <c r="EC49" s="33">
        <v>3</v>
      </c>
      <c r="ED49" s="33">
        <v>3</v>
      </c>
      <c r="EE49" s="33">
        <v>3</v>
      </c>
      <c r="EF49" s="33">
        <v>3</v>
      </c>
      <c r="EG49" s="33">
        <v>3</v>
      </c>
      <c r="EH49" s="33">
        <v>3</v>
      </c>
      <c r="EI49" s="33">
        <v>3</v>
      </c>
      <c r="EJ49" s="33">
        <v>3</v>
      </c>
      <c r="EK49" s="33">
        <v>3</v>
      </c>
      <c r="EL49" s="33">
        <v>3</v>
      </c>
      <c r="EM49" s="33">
        <v>3</v>
      </c>
      <c r="EN49" s="33">
        <v>3</v>
      </c>
      <c r="EO49" s="33">
        <v>3</v>
      </c>
      <c r="EP49" s="33">
        <v>3</v>
      </c>
    </row>
    <row r="50" spans="1:146" x14ac:dyDescent="0.25">
      <c r="A50" t="s">
        <v>202</v>
      </c>
      <c r="BJ50" s="33">
        <v>0</v>
      </c>
      <c r="BK50" s="33">
        <v>0</v>
      </c>
      <c r="BL50" s="33">
        <v>0</v>
      </c>
      <c r="BM50" s="33">
        <v>0</v>
      </c>
      <c r="BN50" s="33">
        <v>0</v>
      </c>
      <c r="BO50" s="33">
        <v>0</v>
      </c>
      <c r="BP50" s="33">
        <v>0</v>
      </c>
      <c r="BQ50" s="33">
        <v>0</v>
      </c>
      <c r="BR50" s="33">
        <v>0</v>
      </c>
      <c r="BS50" s="33">
        <v>0</v>
      </c>
      <c r="BT50" s="33">
        <v>0</v>
      </c>
      <c r="BU50" s="33">
        <v>0</v>
      </c>
      <c r="BV50" s="33">
        <v>0</v>
      </c>
      <c r="BW50" s="33">
        <v>0</v>
      </c>
      <c r="BX50" s="33">
        <v>0</v>
      </c>
      <c r="BY50" s="33">
        <v>0</v>
      </c>
      <c r="BZ50" s="33">
        <v>0</v>
      </c>
      <c r="CA50" s="33">
        <v>0</v>
      </c>
      <c r="CB50" s="33">
        <v>0</v>
      </c>
      <c r="CC50" s="33">
        <v>0</v>
      </c>
      <c r="CD50" s="33">
        <v>0</v>
      </c>
      <c r="CE50" s="33">
        <v>0</v>
      </c>
      <c r="CF50" s="33">
        <v>0</v>
      </c>
      <c r="CG50" s="33">
        <v>0</v>
      </c>
      <c r="CH50" s="33">
        <v>0</v>
      </c>
      <c r="CI50" s="33">
        <v>0</v>
      </c>
      <c r="CJ50" s="33">
        <v>0</v>
      </c>
      <c r="CK50" s="33">
        <v>0</v>
      </c>
      <c r="CL50" s="33">
        <v>0</v>
      </c>
      <c r="CM50" s="33">
        <v>0</v>
      </c>
      <c r="CN50" s="33">
        <v>0</v>
      </c>
      <c r="CO50" s="33">
        <v>0</v>
      </c>
      <c r="CP50" s="33">
        <v>0</v>
      </c>
      <c r="CQ50" s="33">
        <v>0</v>
      </c>
      <c r="CR50" s="33">
        <v>0</v>
      </c>
      <c r="CS50" s="33">
        <v>0</v>
      </c>
      <c r="CT50" s="33">
        <v>0</v>
      </c>
      <c r="CU50" s="33">
        <v>0</v>
      </c>
      <c r="CV50" s="33">
        <v>0</v>
      </c>
      <c r="CW50" s="33">
        <v>0</v>
      </c>
      <c r="CX50" s="33">
        <v>0</v>
      </c>
      <c r="CY50" s="33">
        <v>0</v>
      </c>
      <c r="CZ50" s="33">
        <v>0</v>
      </c>
      <c r="DA50" s="33">
        <v>0</v>
      </c>
      <c r="DB50" s="33">
        <v>0</v>
      </c>
      <c r="DC50" s="33">
        <v>0</v>
      </c>
      <c r="DD50" s="33">
        <v>0</v>
      </c>
      <c r="DE50" s="33">
        <v>0</v>
      </c>
      <c r="DF50" s="33">
        <v>0</v>
      </c>
      <c r="DG50" s="33">
        <v>0</v>
      </c>
      <c r="DH50" s="33">
        <v>0</v>
      </c>
      <c r="DI50" s="33">
        <v>0</v>
      </c>
      <c r="DJ50" s="33">
        <v>0</v>
      </c>
      <c r="DK50" s="33">
        <v>0</v>
      </c>
      <c r="DL50" s="33">
        <v>0</v>
      </c>
      <c r="DM50" s="33">
        <v>0</v>
      </c>
      <c r="DN50" s="33">
        <v>0</v>
      </c>
      <c r="DO50" s="33">
        <v>0</v>
      </c>
      <c r="DP50" s="33">
        <v>0</v>
      </c>
      <c r="DQ50" s="33">
        <v>0</v>
      </c>
      <c r="DR50" s="33">
        <v>0</v>
      </c>
      <c r="DS50" s="33">
        <v>0</v>
      </c>
      <c r="DT50" s="33">
        <v>0</v>
      </c>
      <c r="DU50" s="33">
        <v>0</v>
      </c>
      <c r="DV50" s="33">
        <v>0</v>
      </c>
      <c r="DW50" s="33">
        <v>0</v>
      </c>
      <c r="DX50" s="33">
        <v>0</v>
      </c>
      <c r="DY50" s="33">
        <v>0</v>
      </c>
      <c r="DZ50" s="33">
        <v>0</v>
      </c>
      <c r="EA50" s="33">
        <v>0</v>
      </c>
      <c r="EB50" s="33">
        <v>0</v>
      </c>
      <c r="EC50" s="33">
        <v>0</v>
      </c>
      <c r="ED50" s="33">
        <v>0</v>
      </c>
      <c r="EE50" s="33">
        <v>0</v>
      </c>
      <c r="EF50" s="33">
        <v>0</v>
      </c>
      <c r="EG50" s="33">
        <v>0</v>
      </c>
      <c r="EH50" s="33">
        <v>0</v>
      </c>
      <c r="EI50" s="33">
        <v>0</v>
      </c>
      <c r="EJ50" s="33">
        <v>0</v>
      </c>
      <c r="EK50" s="33">
        <v>0</v>
      </c>
      <c r="EL50" s="33">
        <v>0</v>
      </c>
      <c r="EM50" s="33">
        <v>0</v>
      </c>
      <c r="EN50" s="33">
        <v>0</v>
      </c>
      <c r="EO50" s="33">
        <v>0</v>
      </c>
      <c r="EP50" s="33">
        <v>0</v>
      </c>
    </row>
    <row r="51" spans="1:146" x14ac:dyDescent="0.25">
      <c r="A51" t="s">
        <v>203</v>
      </c>
      <c r="BJ51" s="33">
        <v>0</v>
      </c>
      <c r="BK51" s="33">
        <v>0</v>
      </c>
      <c r="BL51" s="33">
        <v>0</v>
      </c>
      <c r="BM51" s="33">
        <v>0</v>
      </c>
      <c r="BN51" s="33">
        <v>0</v>
      </c>
      <c r="BO51" s="33">
        <v>0</v>
      </c>
      <c r="BP51" s="33">
        <v>0</v>
      </c>
      <c r="BQ51" s="33">
        <v>0</v>
      </c>
      <c r="BR51" s="33">
        <v>0</v>
      </c>
      <c r="BS51" s="33">
        <v>0</v>
      </c>
      <c r="BT51" s="33">
        <v>0</v>
      </c>
      <c r="BU51" s="33">
        <v>0</v>
      </c>
      <c r="BV51" s="33">
        <v>0</v>
      </c>
      <c r="BW51" s="33">
        <v>0</v>
      </c>
      <c r="BX51" s="33">
        <v>0</v>
      </c>
      <c r="BY51" s="33">
        <v>0</v>
      </c>
      <c r="BZ51" s="33">
        <v>0</v>
      </c>
      <c r="CA51" s="33">
        <v>0</v>
      </c>
      <c r="CB51" s="33">
        <v>0</v>
      </c>
      <c r="CC51" s="33">
        <v>0</v>
      </c>
      <c r="CD51" s="33">
        <v>0</v>
      </c>
      <c r="CE51" s="33">
        <v>0</v>
      </c>
      <c r="CF51" s="33">
        <v>0</v>
      </c>
      <c r="CG51" s="33">
        <v>0</v>
      </c>
      <c r="CH51" s="33">
        <v>0</v>
      </c>
      <c r="CI51" s="33">
        <v>0</v>
      </c>
      <c r="CJ51" s="33">
        <v>0</v>
      </c>
      <c r="CK51" s="33">
        <v>0</v>
      </c>
      <c r="CL51" s="33">
        <v>0</v>
      </c>
      <c r="CM51" s="33">
        <v>0</v>
      </c>
      <c r="CN51" s="33">
        <v>0</v>
      </c>
      <c r="CO51" s="33">
        <v>0</v>
      </c>
      <c r="CP51" s="33">
        <v>0</v>
      </c>
      <c r="CQ51" s="33">
        <v>0</v>
      </c>
      <c r="CR51" s="33">
        <v>0</v>
      </c>
      <c r="CS51" s="33">
        <v>0</v>
      </c>
      <c r="CT51" s="33">
        <v>0</v>
      </c>
      <c r="CU51" s="33">
        <v>0</v>
      </c>
      <c r="CV51" s="33">
        <v>0</v>
      </c>
      <c r="CW51" s="33">
        <v>0</v>
      </c>
      <c r="CX51" s="33">
        <v>0</v>
      </c>
      <c r="CY51" s="33">
        <v>0</v>
      </c>
      <c r="CZ51" s="33">
        <v>0</v>
      </c>
      <c r="DA51" s="33">
        <v>0</v>
      </c>
      <c r="DB51" s="33">
        <v>0</v>
      </c>
      <c r="DC51" s="33">
        <v>0</v>
      </c>
      <c r="DD51" s="33">
        <v>0</v>
      </c>
      <c r="DE51" s="33">
        <v>0</v>
      </c>
      <c r="DF51" s="33">
        <v>0</v>
      </c>
      <c r="DG51" s="33">
        <v>0</v>
      </c>
      <c r="DH51" s="33">
        <v>0</v>
      </c>
      <c r="DI51" s="33">
        <v>0</v>
      </c>
      <c r="DJ51" s="33">
        <v>0</v>
      </c>
      <c r="DK51" s="33">
        <v>0</v>
      </c>
      <c r="DL51" s="33">
        <v>0</v>
      </c>
      <c r="DM51" s="33">
        <v>0</v>
      </c>
      <c r="DN51" s="33">
        <v>0</v>
      </c>
      <c r="DO51" s="33">
        <v>0</v>
      </c>
      <c r="DP51" s="33">
        <v>0</v>
      </c>
      <c r="DQ51" s="33">
        <v>0</v>
      </c>
      <c r="DR51" s="33">
        <v>0</v>
      </c>
      <c r="DS51" s="33">
        <v>0</v>
      </c>
      <c r="DT51" s="33">
        <v>0</v>
      </c>
      <c r="DU51" s="33">
        <v>0</v>
      </c>
      <c r="DV51" s="33">
        <v>0</v>
      </c>
      <c r="DW51" s="33">
        <v>0</v>
      </c>
      <c r="DX51" s="33">
        <v>0</v>
      </c>
      <c r="DY51" s="33">
        <v>0</v>
      </c>
      <c r="DZ51" s="33">
        <v>0</v>
      </c>
      <c r="EA51" s="33">
        <v>0</v>
      </c>
      <c r="EB51" s="33">
        <v>0</v>
      </c>
      <c r="EC51" s="33">
        <v>0</v>
      </c>
      <c r="ED51" s="33">
        <v>0</v>
      </c>
      <c r="EE51" s="33">
        <v>0</v>
      </c>
      <c r="EF51" s="33">
        <v>0</v>
      </c>
      <c r="EG51" s="33">
        <v>0</v>
      </c>
      <c r="EH51" s="33">
        <v>0</v>
      </c>
      <c r="EI51" s="33">
        <v>0</v>
      </c>
      <c r="EJ51" s="33">
        <v>0</v>
      </c>
      <c r="EK51" s="33">
        <v>0</v>
      </c>
      <c r="EL51" s="33">
        <v>0</v>
      </c>
      <c r="EM51" s="33">
        <v>0</v>
      </c>
      <c r="EN51" s="33">
        <v>0</v>
      </c>
      <c r="EO51" s="33">
        <v>0</v>
      </c>
      <c r="EP51" s="33">
        <v>0</v>
      </c>
    </row>
    <row r="52" spans="1:146" x14ac:dyDescent="0.25">
      <c r="A52" t="s">
        <v>204</v>
      </c>
      <c r="BJ52" s="33">
        <v>0</v>
      </c>
      <c r="BK52" s="33">
        <v>0</v>
      </c>
      <c r="BL52" s="33">
        <v>0</v>
      </c>
      <c r="BM52" s="33">
        <v>0</v>
      </c>
      <c r="BN52" s="33">
        <v>0</v>
      </c>
      <c r="BO52" s="33">
        <v>0</v>
      </c>
      <c r="BP52" s="33">
        <v>0</v>
      </c>
      <c r="BQ52" s="33">
        <v>0</v>
      </c>
      <c r="BR52" s="33">
        <v>0</v>
      </c>
      <c r="BS52" s="33">
        <v>0</v>
      </c>
      <c r="BT52" s="33">
        <v>0</v>
      </c>
      <c r="BU52" s="33">
        <v>0</v>
      </c>
      <c r="BV52" s="33">
        <v>0</v>
      </c>
      <c r="BW52" s="33">
        <v>0</v>
      </c>
      <c r="BX52" s="33">
        <v>0</v>
      </c>
      <c r="BY52" s="33">
        <v>0</v>
      </c>
      <c r="BZ52" s="33">
        <v>0</v>
      </c>
      <c r="CA52" s="33">
        <v>0</v>
      </c>
      <c r="CB52" s="33">
        <v>0</v>
      </c>
      <c r="CC52" s="33">
        <v>0</v>
      </c>
      <c r="CD52" s="33">
        <v>0</v>
      </c>
      <c r="CE52" s="33">
        <v>0</v>
      </c>
      <c r="CF52" s="33">
        <v>0</v>
      </c>
      <c r="CG52" s="33">
        <v>0</v>
      </c>
      <c r="CH52" s="33">
        <v>0</v>
      </c>
      <c r="CI52" s="33">
        <v>0</v>
      </c>
      <c r="CJ52" s="33">
        <v>0</v>
      </c>
      <c r="CK52" s="33">
        <v>0</v>
      </c>
      <c r="CL52" s="33">
        <v>0</v>
      </c>
      <c r="CM52" s="33">
        <v>0</v>
      </c>
      <c r="CN52" s="33">
        <v>0</v>
      </c>
      <c r="CO52" s="33">
        <v>0</v>
      </c>
      <c r="CP52" s="33">
        <v>0</v>
      </c>
      <c r="CQ52" s="33">
        <v>0</v>
      </c>
      <c r="CR52" s="33">
        <v>0</v>
      </c>
      <c r="CS52" s="33">
        <v>0</v>
      </c>
      <c r="CT52" s="33">
        <v>0</v>
      </c>
      <c r="CU52" s="33">
        <v>0</v>
      </c>
      <c r="CV52" s="33">
        <v>0</v>
      </c>
      <c r="CW52" s="33">
        <v>0</v>
      </c>
      <c r="CX52" s="33">
        <v>0</v>
      </c>
      <c r="CY52" s="33">
        <v>0</v>
      </c>
      <c r="CZ52" s="33">
        <v>0</v>
      </c>
      <c r="DA52" s="33">
        <v>0</v>
      </c>
      <c r="DB52" s="33">
        <v>0</v>
      </c>
      <c r="DC52" s="33">
        <v>0</v>
      </c>
      <c r="DD52" s="33">
        <v>0</v>
      </c>
      <c r="DE52" s="33">
        <v>0</v>
      </c>
      <c r="DF52" s="33">
        <v>0</v>
      </c>
      <c r="DG52" s="33">
        <v>0</v>
      </c>
      <c r="DH52" s="33">
        <v>0</v>
      </c>
      <c r="DI52" s="33">
        <v>0</v>
      </c>
      <c r="DJ52" s="33">
        <v>0</v>
      </c>
      <c r="DK52" s="33">
        <v>0</v>
      </c>
      <c r="DL52" s="33">
        <v>0</v>
      </c>
      <c r="DM52" s="33">
        <v>0</v>
      </c>
      <c r="DN52" s="33">
        <v>0</v>
      </c>
      <c r="DO52" s="33">
        <v>0</v>
      </c>
      <c r="DP52" s="33">
        <v>0</v>
      </c>
      <c r="DQ52" s="33">
        <v>0</v>
      </c>
      <c r="DR52" s="33">
        <v>0</v>
      </c>
      <c r="DS52" s="33">
        <v>0</v>
      </c>
      <c r="DT52" s="33">
        <v>0</v>
      </c>
      <c r="DU52" s="33">
        <v>0</v>
      </c>
      <c r="DV52" s="33">
        <v>0</v>
      </c>
      <c r="DW52" s="33">
        <v>0</v>
      </c>
      <c r="DX52" s="33">
        <v>0</v>
      </c>
      <c r="DY52" s="33">
        <v>0</v>
      </c>
      <c r="DZ52" s="33">
        <v>0</v>
      </c>
      <c r="EA52" s="33">
        <v>2</v>
      </c>
      <c r="EB52" s="33">
        <v>2</v>
      </c>
      <c r="EC52" s="33">
        <v>2</v>
      </c>
      <c r="ED52" s="33">
        <v>2</v>
      </c>
      <c r="EE52" s="33">
        <v>2</v>
      </c>
      <c r="EF52" s="33">
        <v>2</v>
      </c>
      <c r="EG52" s="33">
        <v>2</v>
      </c>
      <c r="EH52" s="33">
        <v>2</v>
      </c>
      <c r="EI52" s="33">
        <v>2</v>
      </c>
      <c r="EJ52" s="33">
        <v>2</v>
      </c>
      <c r="EK52" s="33">
        <v>2</v>
      </c>
      <c r="EL52" s="33">
        <v>2</v>
      </c>
      <c r="EM52" s="33">
        <v>2</v>
      </c>
      <c r="EN52" s="33">
        <v>2</v>
      </c>
      <c r="EO52" s="33">
        <v>2</v>
      </c>
      <c r="EP52" s="33">
        <v>2</v>
      </c>
    </row>
    <row r="53" spans="1:146" x14ac:dyDescent="0.25">
      <c r="A53" t="s">
        <v>207</v>
      </c>
      <c r="BJ53" s="33">
        <v>0</v>
      </c>
      <c r="BK53" s="33">
        <v>0</v>
      </c>
      <c r="BL53" s="33">
        <v>0</v>
      </c>
      <c r="BM53" s="33">
        <v>0</v>
      </c>
      <c r="BN53" s="33">
        <v>0</v>
      </c>
      <c r="BO53" s="33">
        <v>0</v>
      </c>
      <c r="BP53" s="33">
        <v>0</v>
      </c>
      <c r="BQ53" s="33">
        <v>0</v>
      </c>
      <c r="BR53" s="33">
        <v>0</v>
      </c>
      <c r="BS53" s="33">
        <v>0</v>
      </c>
      <c r="BT53" s="33">
        <v>0</v>
      </c>
      <c r="BU53" s="33">
        <v>0</v>
      </c>
      <c r="BV53" s="33">
        <v>0</v>
      </c>
      <c r="BW53" s="33">
        <v>0</v>
      </c>
      <c r="BX53" s="33">
        <v>0</v>
      </c>
      <c r="BY53" s="33">
        <v>0</v>
      </c>
      <c r="BZ53" s="33">
        <v>0</v>
      </c>
      <c r="CA53" s="33">
        <v>0</v>
      </c>
      <c r="CB53" s="33">
        <v>0</v>
      </c>
      <c r="CC53" s="33">
        <v>0</v>
      </c>
      <c r="CD53" s="33">
        <v>0</v>
      </c>
      <c r="CE53" s="33">
        <v>0</v>
      </c>
      <c r="CF53" s="33">
        <v>0</v>
      </c>
      <c r="CG53" s="33">
        <v>0</v>
      </c>
      <c r="CH53" s="33">
        <v>0</v>
      </c>
      <c r="CI53" s="33">
        <v>0</v>
      </c>
      <c r="CJ53" s="33">
        <v>0</v>
      </c>
      <c r="CK53" s="33">
        <v>0</v>
      </c>
      <c r="CL53" s="33">
        <v>0</v>
      </c>
      <c r="CM53" s="33">
        <v>0</v>
      </c>
      <c r="CN53" s="33">
        <v>0</v>
      </c>
      <c r="CO53" s="33">
        <v>0</v>
      </c>
      <c r="CP53" s="33">
        <v>0</v>
      </c>
      <c r="CQ53" s="33">
        <v>0</v>
      </c>
      <c r="CR53" s="33">
        <v>0</v>
      </c>
      <c r="CS53" s="33">
        <v>0</v>
      </c>
      <c r="CT53" s="33">
        <v>0</v>
      </c>
      <c r="CU53" s="33">
        <v>0</v>
      </c>
      <c r="CV53" s="33">
        <v>0</v>
      </c>
      <c r="CW53" s="33">
        <v>0</v>
      </c>
      <c r="CX53" s="33">
        <v>0</v>
      </c>
      <c r="CY53" s="33">
        <v>0</v>
      </c>
      <c r="CZ53" s="33">
        <v>0</v>
      </c>
      <c r="DA53" s="33">
        <v>0</v>
      </c>
      <c r="DB53" s="33">
        <v>0</v>
      </c>
      <c r="DC53" s="33">
        <v>0</v>
      </c>
      <c r="DD53" s="33">
        <v>0</v>
      </c>
      <c r="DE53" s="33">
        <v>0</v>
      </c>
      <c r="DF53" s="33">
        <v>1</v>
      </c>
      <c r="DG53" s="33">
        <v>1</v>
      </c>
      <c r="DH53" s="33">
        <v>1</v>
      </c>
      <c r="DI53" s="33">
        <v>1</v>
      </c>
      <c r="DJ53" s="33">
        <v>1</v>
      </c>
      <c r="DK53" s="33">
        <v>1</v>
      </c>
      <c r="DL53" s="33">
        <v>1</v>
      </c>
      <c r="DM53" s="33">
        <v>1</v>
      </c>
      <c r="DN53" s="33">
        <v>1</v>
      </c>
      <c r="DO53" s="33">
        <v>1</v>
      </c>
      <c r="DP53" s="33">
        <v>1</v>
      </c>
      <c r="DQ53" s="33">
        <v>1</v>
      </c>
      <c r="DR53" s="33">
        <v>1</v>
      </c>
      <c r="DS53" s="33">
        <v>1</v>
      </c>
      <c r="DT53" s="33">
        <v>1</v>
      </c>
      <c r="DU53" s="33">
        <v>1</v>
      </c>
      <c r="DV53" s="33">
        <v>1</v>
      </c>
      <c r="DW53" s="33">
        <v>1</v>
      </c>
      <c r="DX53" s="33">
        <v>1</v>
      </c>
      <c r="DY53" s="33">
        <v>1</v>
      </c>
      <c r="DZ53" s="33">
        <v>1</v>
      </c>
      <c r="EA53" s="33">
        <v>1</v>
      </c>
      <c r="EB53" s="33">
        <v>1</v>
      </c>
      <c r="EC53" s="33">
        <v>1</v>
      </c>
      <c r="ED53" s="33">
        <v>1</v>
      </c>
      <c r="EE53" s="33">
        <v>1</v>
      </c>
      <c r="EF53" s="33">
        <v>1</v>
      </c>
      <c r="EG53" s="33">
        <v>1</v>
      </c>
      <c r="EH53" s="33">
        <v>1</v>
      </c>
      <c r="EI53" s="33">
        <v>1</v>
      </c>
      <c r="EJ53" s="33">
        <v>1</v>
      </c>
      <c r="EK53" s="33">
        <v>1</v>
      </c>
      <c r="EL53" s="33">
        <v>1</v>
      </c>
      <c r="EM53" s="33">
        <v>1</v>
      </c>
      <c r="EN53" s="33">
        <v>1</v>
      </c>
      <c r="EO53" s="33">
        <v>1</v>
      </c>
      <c r="EP53" s="33">
        <v>1</v>
      </c>
    </row>
    <row r="54" spans="1:146" x14ac:dyDescent="0.25">
      <c r="A54" t="s">
        <v>208</v>
      </c>
      <c r="BJ54" s="33">
        <v>0</v>
      </c>
      <c r="BK54" s="33">
        <v>0</v>
      </c>
      <c r="BL54" s="33">
        <v>0</v>
      </c>
      <c r="BM54" s="33">
        <v>0</v>
      </c>
      <c r="BN54" s="33">
        <v>0</v>
      </c>
      <c r="BO54" s="33">
        <v>0</v>
      </c>
      <c r="BP54" s="33">
        <v>0</v>
      </c>
      <c r="BQ54" s="33">
        <v>0</v>
      </c>
      <c r="BR54" s="33">
        <v>0</v>
      </c>
      <c r="BS54" s="33">
        <v>0</v>
      </c>
      <c r="BT54" s="33">
        <v>0</v>
      </c>
      <c r="BU54" s="33">
        <v>0</v>
      </c>
      <c r="BV54" s="33">
        <v>0</v>
      </c>
      <c r="BW54" s="33">
        <v>0</v>
      </c>
      <c r="BX54" s="33">
        <v>0</v>
      </c>
      <c r="BY54" s="33">
        <v>0</v>
      </c>
      <c r="BZ54" s="33">
        <v>0</v>
      </c>
      <c r="CA54" s="33">
        <v>0</v>
      </c>
      <c r="CB54" s="33">
        <v>-1</v>
      </c>
      <c r="CC54" s="33">
        <v>-1</v>
      </c>
      <c r="CD54" s="33">
        <v>-1</v>
      </c>
      <c r="CE54" s="33">
        <v>-1</v>
      </c>
      <c r="CF54" s="33">
        <v>-1</v>
      </c>
      <c r="CG54" s="33">
        <v>-1</v>
      </c>
      <c r="CH54" s="33">
        <v>-1</v>
      </c>
      <c r="CI54" s="33">
        <v>-1</v>
      </c>
      <c r="CJ54" s="33">
        <v>-1</v>
      </c>
      <c r="CK54" s="33">
        <v>-1</v>
      </c>
      <c r="CL54" s="33">
        <v>-1</v>
      </c>
      <c r="CM54" s="33">
        <v>-1</v>
      </c>
      <c r="CN54" s="33">
        <v>-1</v>
      </c>
      <c r="CO54" s="33">
        <v>-1</v>
      </c>
      <c r="CP54" s="33">
        <v>-1</v>
      </c>
      <c r="CQ54" s="33">
        <v>-1</v>
      </c>
      <c r="CR54" s="33">
        <v>-1</v>
      </c>
      <c r="CS54" s="33">
        <v>-1</v>
      </c>
      <c r="CT54" s="33">
        <v>-1</v>
      </c>
      <c r="CU54" s="33">
        <v>-1</v>
      </c>
      <c r="CV54" s="33">
        <v>-1</v>
      </c>
      <c r="CW54" s="33">
        <v>-1</v>
      </c>
      <c r="CX54" s="33">
        <v>-1</v>
      </c>
      <c r="CY54" s="33">
        <v>-1</v>
      </c>
      <c r="CZ54" s="33">
        <v>0</v>
      </c>
      <c r="DA54" s="33">
        <v>0</v>
      </c>
      <c r="DB54" s="33">
        <v>0</v>
      </c>
      <c r="DC54" s="33">
        <v>0</v>
      </c>
      <c r="DD54" s="33">
        <v>0</v>
      </c>
      <c r="DE54" s="33">
        <v>0</v>
      </c>
      <c r="DF54" s="33">
        <v>2</v>
      </c>
      <c r="DG54" s="33">
        <v>2</v>
      </c>
      <c r="DH54" s="33">
        <v>2</v>
      </c>
      <c r="DI54" s="33">
        <v>2</v>
      </c>
      <c r="DJ54" s="33">
        <v>2</v>
      </c>
      <c r="DK54" s="33">
        <v>2</v>
      </c>
      <c r="DL54" s="33">
        <v>2</v>
      </c>
      <c r="DM54" s="33">
        <v>2</v>
      </c>
      <c r="DN54" s="33">
        <v>2</v>
      </c>
      <c r="DO54" s="33">
        <v>2</v>
      </c>
      <c r="DP54" s="33">
        <v>2</v>
      </c>
      <c r="DQ54" s="33">
        <v>2</v>
      </c>
      <c r="DR54" s="33">
        <v>2</v>
      </c>
      <c r="DS54" s="33">
        <v>2</v>
      </c>
      <c r="DT54" s="33">
        <v>2</v>
      </c>
      <c r="DU54" s="33">
        <v>2</v>
      </c>
      <c r="DV54" s="33">
        <v>2</v>
      </c>
      <c r="DW54" s="33">
        <v>2</v>
      </c>
      <c r="DX54" s="33">
        <v>2</v>
      </c>
      <c r="DY54" s="33">
        <v>2</v>
      </c>
      <c r="DZ54" s="33">
        <v>2</v>
      </c>
      <c r="EA54" s="33">
        <v>2</v>
      </c>
      <c r="EB54" s="33">
        <v>2</v>
      </c>
      <c r="EC54" s="33">
        <v>2</v>
      </c>
      <c r="ED54" s="33">
        <v>2</v>
      </c>
      <c r="EE54" s="33">
        <v>2</v>
      </c>
      <c r="EF54" s="33">
        <v>2</v>
      </c>
      <c r="EG54" s="33">
        <v>2</v>
      </c>
      <c r="EH54" s="33">
        <v>2</v>
      </c>
      <c r="EI54" s="33">
        <v>2</v>
      </c>
      <c r="EJ54" s="33">
        <v>2</v>
      </c>
      <c r="EK54" s="33">
        <v>2</v>
      </c>
      <c r="EL54" s="33">
        <v>2</v>
      </c>
      <c r="EM54" s="33">
        <v>2</v>
      </c>
      <c r="EN54" s="33">
        <v>2</v>
      </c>
      <c r="EO54" s="33">
        <v>2</v>
      </c>
      <c r="EP54" s="33">
        <v>2</v>
      </c>
    </row>
    <row r="55" spans="1:146" x14ac:dyDescent="0.25">
      <c r="A55" t="s">
        <v>209</v>
      </c>
      <c r="BJ55" s="33">
        <v>0</v>
      </c>
      <c r="BK55" s="33">
        <v>0</v>
      </c>
      <c r="BL55" s="33">
        <v>0</v>
      </c>
      <c r="BM55" s="33">
        <v>0</v>
      </c>
      <c r="BN55" s="33">
        <v>0</v>
      </c>
      <c r="BO55" s="33">
        <v>0</v>
      </c>
      <c r="BP55" s="33">
        <v>0</v>
      </c>
      <c r="BQ55" s="33">
        <v>0</v>
      </c>
      <c r="BR55" s="33">
        <v>0</v>
      </c>
      <c r="BS55" s="33">
        <v>0</v>
      </c>
      <c r="BT55" s="33">
        <v>0</v>
      </c>
      <c r="BU55" s="33">
        <v>0</v>
      </c>
      <c r="BV55" s="33">
        <v>0</v>
      </c>
      <c r="BW55" s="33">
        <v>0</v>
      </c>
      <c r="BX55" s="33">
        <v>0</v>
      </c>
      <c r="BY55" s="33">
        <v>0</v>
      </c>
      <c r="BZ55" s="33">
        <v>0</v>
      </c>
      <c r="CA55" s="33">
        <v>0</v>
      </c>
      <c r="CB55" s="33">
        <v>0</v>
      </c>
      <c r="CC55" s="33">
        <v>0</v>
      </c>
      <c r="CD55" s="33">
        <v>0</v>
      </c>
      <c r="CE55" s="33">
        <v>0</v>
      </c>
      <c r="CF55" s="33">
        <v>0</v>
      </c>
      <c r="CG55" s="33">
        <v>0</v>
      </c>
      <c r="CH55" s="33">
        <v>0</v>
      </c>
      <c r="CI55" s="33">
        <v>0</v>
      </c>
      <c r="CJ55" s="33">
        <v>0</v>
      </c>
      <c r="CK55" s="33">
        <v>0</v>
      </c>
      <c r="CL55" s="33">
        <v>0</v>
      </c>
      <c r="CM55" s="33">
        <v>0</v>
      </c>
      <c r="CN55" s="33">
        <v>0</v>
      </c>
      <c r="CO55" s="33">
        <v>0</v>
      </c>
      <c r="CP55" s="33">
        <v>0</v>
      </c>
      <c r="CQ55" s="33">
        <v>0</v>
      </c>
      <c r="CR55" s="33">
        <v>0</v>
      </c>
      <c r="CS55" s="33">
        <v>0</v>
      </c>
      <c r="CT55" s="33">
        <v>0</v>
      </c>
      <c r="CU55" s="33">
        <v>0</v>
      </c>
      <c r="CV55" s="33">
        <v>0</v>
      </c>
      <c r="CW55" s="33">
        <v>0</v>
      </c>
      <c r="CX55" s="33">
        <v>0</v>
      </c>
      <c r="CY55" s="33">
        <v>0</v>
      </c>
      <c r="CZ55" s="33">
        <v>5</v>
      </c>
      <c r="DA55" s="33">
        <v>5</v>
      </c>
      <c r="DB55" s="33">
        <v>5</v>
      </c>
      <c r="DC55" s="33">
        <v>5</v>
      </c>
      <c r="DD55" s="33">
        <v>5</v>
      </c>
      <c r="DE55" s="33">
        <v>5</v>
      </c>
      <c r="DF55" s="33">
        <v>5</v>
      </c>
      <c r="DG55" s="33">
        <v>5</v>
      </c>
      <c r="DH55" s="33">
        <v>5</v>
      </c>
      <c r="DI55" s="33">
        <v>5</v>
      </c>
      <c r="DJ55" s="33">
        <v>5</v>
      </c>
      <c r="DK55" s="33">
        <v>5</v>
      </c>
      <c r="DL55" s="33">
        <v>5</v>
      </c>
      <c r="DM55" s="33">
        <v>5</v>
      </c>
      <c r="DN55" s="33">
        <v>5</v>
      </c>
      <c r="DO55" s="33">
        <v>5</v>
      </c>
      <c r="DP55" s="33">
        <v>5</v>
      </c>
      <c r="DQ55" s="33">
        <v>5</v>
      </c>
      <c r="DR55" s="33">
        <v>5</v>
      </c>
      <c r="DS55" s="33">
        <v>5</v>
      </c>
      <c r="DT55" s="33">
        <v>5</v>
      </c>
      <c r="DU55" s="33">
        <v>5</v>
      </c>
      <c r="DV55" s="33">
        <v>5</v>
      </c>
      <c r="DW55" s="33">
        <v>5</v>
      </c>
      <c r="DX55" s="33">
        <v>5</v>
      </c>
      <c r="DY55" s="33">
        <v>5</v>
      </c>
      <c r="DZ55" s="33">
        <v>5</v>
      </c>
      <c r="EA55" s="33">
        <v>5</v>
      </c>
      <c r="EB55" s="33">
        <v>5</v>
      </c>
      <c r="EC55" s="33">
        <v>5</v>
      </c>
      <c r="ED55" s="33">
        <v>5</v>
      </c>
      <c r="EE55" s="33">
        <v>5</v>
      </c>
      <c r="EF55" s="33">
        <v>5</v>
      </c>
      <c r="EG55" s="33">
        <v>5</v>
      </c>
      <c r="EH55" s="33">
        <v>5</v>
      </c>
      <c r="EI55" s="33">
        <v>5</v>
      </c>
      <c r="EJ55" s="33">
        <v>5</v>
      </c>
      <c r="EK55" s="33">
        <v>5</v>
      </c>
      <c r="EL55" s="33">
        <v>5</v>
      </c>
      <c r="EM55" s="33">
        <v>5</v>
      </c>
      <c r="EN55" s="33">
        <v>5</v>
      </c>
      <c r="EO55" s="33">
        <v>5</v>
      </c>
      <c r="EP55" s="33">
        <v>5</v>
      </c>
    </row>
    <row r="56" spans="1:146" x14ac:dyDescent="0.25">
      <c r="A56" t="s">
        <v>375</v>
      </c>
      <c r="BJ56" s="33">
        <v>0</v>
      </c>
      <c r="BK56" s="33">
        <v>0</v>
      </c>
      <c r="BL56" s="33">
        <v>0</v>
      </c>
      <c r="BM56" s="33">
        <v>0</v>
      </c>
      <c r="BN56" s="33">
        <v>0</v>
      </c>
      <c r="BO56" s="33">
        <v>0</v>
      </c>
      <c r="BP56" s="33">
        <v>0</v>
      </c>
      <c r="BQ56" s="33">
        <v>0</v>
      </c>
      <c r="BR56" s="33">
        <v>0</v>
      </c>
      <c r="BS56" s="33">
        <v>0</v>
      </c>
      <c r="BT56" s="33">
        <v>0</v>
      </c>
      <c r="BU56" s="33">
        <v>0</v>
      </c>
      <c r="BV56" s="33">
        <v>0</v>
      </c>
      <c r="BW56" s="33">
        <v>0</v>
      </c>
      <c r="BX56" s="33">
        <v>0</v>
      </c>
      <c r="BY56" s="33">
        <v>0</v>
      </c>
      <c r="BZ56" s="33">
        <v>0</v>
      </c>
      <c r="CA56" s="33">
        <v>0</v>
      </c>
      <c r="CB56" s="33">
        <v>0</v>
      </c>
      <c r="CC56" s="33">
        <v>0</v>
      </c>
      <c r="CD56" s="33">
        <v>0</v>
      </c>
      <c r="CE56" s="33">
        <v>0</v>
      </c>
      <c r="CF56" s="33">
        <v>0</v>
      </c>
      <c r="CG56" s="33">
        <v>0</v>
      </c>
      <c r="CH56" s="33">
        <v>0</v>
      </c>
      <c r="CI56" s="33">
        <v>0</v>
      </c>
      <c r="CJ56" s="33">
        <v>0</v>
      </c>
      <c r="CK56" s="33">
        <v>0</v>
      </c>
      <c r="CL56" s="33">
        <v>0</v>
      </c>
      <c r="CM56" s="33">
        <v>0</v>
      </c>
      <c r="CN56" s="33">
        <v>0</v>
      </c>
      <c r="CO56" s="33">
        <v>0</v>
      </c>
      <c r="CP56" s="33">
        <v>0</v>
      </c>
      <c r="CQ56" s="33">
        <v>0</v>
      </c>
      <c r="CR56" s="33">
        <v>0</v>
      </c>
      <c r="CS56" s="33">
        <v>0</v>
      </c>
      <c r="CT56" s="33">
        <v>0</v>
      </c>
      <c r="CU56" s="33">
        <v>0</v>
      </c>
      <c r="CV56" s="33">
        <v>0</v>
      </c>
      <c r="CW56" s="33">
        <v>0</v>
      </c>
      <c r="CX56" s="33">
        <v>0</v>
      </c>
      <c r="CY56" s="33">
        <v>0</v>
      </c>
      <c r="CZ56" s="33">
        <v>0</v>
      </c>
      <c r="DA56" s="33">
        <v>0</v>
      </c>
      <c r="DB56" s="33">
        <v>0</v>
      </c>
      <c r="DC56" s="33">
        <v>0</v>
      </c>
      <c r="DD56" s="33">
        <v>0</v>
      </c>
      <c r="DE56" s="33">
        <v>0</v>
      </c>
      <c r="DF56" s="33">
        <v>1</v>
      </c>
      <c r="DG56" s="33">
        <v>1</v>
      </c>
      <c r="DH56" s="33">
        <v>1</v>
      </c>
      <c r="DI56" s="33">
        <v>1</v>
      </c>
      <c r="DJ56" s="33">
        <v>1</v>
      </c>
      <c r="DK56" s="33">
        <v>1</v>
      </c>
      <c r="DL56" s="33">
        <v>1</v>
      </c>
      <c r="DM56" s="33">
        <v>1</v>
      </c>
      <c r="DN56" s="33">
        <v>1</v>
      </c>
      <c r="DO56" s="33">
        <v>1</v>
      </c>
      <c r="DP56" s="33">
        <v>1</v>
      </c>
      <c r="DQ56" s="33">
        <v>1</v>
      </c>
      <c r="DR56" s="33">
        <v>1</v>
      </c>
      <c r="DS56" s="33">
        <v>1</v>
      </c>
      <c r="DT56" s="33">
        <v>1</v>
      </c>
      <c r="DU56" s="33">
        <v>1</v>
      </c>
      <c r="DV56" s="33">
        <v>1</v>
      </c>
      <c r="DW56" s="33">
        <v>1</v>
      </c>
      <c r="DX56" s="33">
        <v>1</v>
      </c>
      <c r="DY56" s="33">
        <v>1</v>
      </c>
      <c r="DZ56" s="33">
        <v>1</v>
      </c>
      <c r="EA56" s="33">
        <v>1</v>
      </c>
      <c r="EB56" s="33">
        <v>1</v>
      </c>
      <c r="EC56" s="33">
        <v>1</v>
      </c>
      <c r="ED56" s="33">
        <v>1</v>
      </c>
      <c r="EE56" s="33">
        <v>1</v>
      </c>
      <c r="EF56" s="33">
        <v>1</v>
      </c>
      <c r="EG56" s="33">
        <v>1</v>
      </c>
      <c r="EH56" s="33">
        <v>1</v>
      </c>
      <c r="EI56" s="33">
        <v>1</v>
      </c>
      <c r="EJ56" s="33">
        <v>1</v>
      </c>
      <c r="EK56" s="33">
        <v>1</v>
      </c>
      <c r="EL56" s="33">
        <v>1</v>
      </c>
      <c r="EM56" s="33">
        <v>1</v>
      </c>
      <c r="EN56" s="33">
        <v>1</v>
      </c>
      <c r="EO56" s="33">
        <v>1</v>
      </c>
      <c r="EP56" s="33">
        <v>1</v>
      </c>
    </row>
    <row r="57" spans="1:146" x14ac:dyDescent="0.25">
      <c r="A57" t="s">
        <v>211</v>
      </c>
      <c r="BJ57" s="33">
        <v>0</v>
      </c>
      <c r="BK57" s="33">
        <v>0</v>
      </c>
      <c r="BL57" s="33">
        <v>0</v>
      </c>
      <c r="BM57" s="33">
        <v>0</v>
      </c>
      <c r="BN57" s="33">
        <v>0</v>
      </c>
      <c r="BO57" s="33">
        <v>0</v>
      </c>
      <c r="BP57" s="33">
        <v>0</v>
      </c>
      <c r="BQ57" s="33">
        <v>0</v>
      </c>
      <c r="BR57" s="33">
        <v>0</v>
      </c>
      <c r="BS57" s="33">
        <v>0</v>
      </c>
      <c r="BT57" s="33">
        <v>0</v>
      </c>
      <c r="BU57" s="33">
        <v>0</v>
      </c>
      <c r="BV57" s="33">
        <v>0</v>
      </c>
      <c r="BW57" s="33">
        <v>0</v>
      </c>
      <c r="BX57" s="33">
        <v>0</v>
      </c>
      <c r="BY57" s="33">
        <v>0</v>
      </c>
      <c r="BZ57" s="33">
        <v>0</v>
      </c>
      <c r="CA57" s="33">
        <v>0</v>
      </c>
      <c r="CB57" s="33">
        <v>0</v>
      </c>
      <c r="CC57" s="33">
        <v>0</v>
      </c>
      <c r="CD57" s="33">
        <v>0</v>
      </c>
      <c r="CE57" s="33">
        <v>0</v>
      </c>
      <c r="CF57" s="33">
        <v>0</v>
      </c>
      <c r="CG57" s="33">
        <v>0</v>
      </c>
      <c r="CH57" s="33">
        <v>0</v>
      </c>
      <c r="CI57" s="33">
        <v>0</v>
      </c>
      <c r="CJ57" s="33">
        <v>0</v>
      </c>
      <c r="CK57" s="33">
        <v>0</v>
      </c>
      <c r="CL57" s="33">
        <v>0</v>
      </c>
      <c r="CM57" s="33">
        <v>0</v>
      </c>
      <c r="CN57" s="33">
        <v>0</v>
      </c>
      <c r="CO57" s="33">
        <v>0</v>
      </c>
      <c r="CP57" s="33">
        <v>0</v>
      </c>
      <c r="CQ57" s="33">
        <v>0</v>
      </c>
      <c r="CR57" s="33">
        <v>0</v>
      </c>
      <c r="CS57" s="33">
        <v>0</v>
      </c>
      <c r="CT57" s="33">
        <v>0</v>
      </c>
      <c r="CU57" s="33">
        <v>0</v>
      </c>
      <c r="CV57" s="33">
        <v>0</v>
      </c>
      <c r="CW57" s="33">
        <v>0</v>
      </c>
      <c r="CX57" s="33">
        <v>0</v>
      </c>
      <c r="CY57" s="33">
        <v>0</v>
      </c>
      <c r="CZ57" s="33">
        <v>0</v>
      </c>
      <c r="DA57" s="33">
        <v>0</v>
      </c>
      <c r="DB57" s="33">
        <v>0</v>
      </c>
      <c r="DC57" s="33">
        <v>0</v>
      </c>
      <c r="DD57" s="33">
        <v>0</v>
      </c>
      <c r="DE57" s="33">
        <v>0</v>
      </c>
      <c r="DF57" s="33">
        <v>0</v>
      </c>
      <c r="DG57" s="33">
        <v>0</v>
      </c>
      <c r="DH57" s="33">
        <v>0</v>
      </c>
      <c r="DI57" s="33">
        <v>0</v>
      </c>
      <c r="DJ57" s="33">
        <v>0</v>
      </c>
      <c r="DK57" s="33">
        <v>0</v>
      </c>
      <c r="DL57" s="33">
        <v>0</v>
      </c>
      <c r="DM57" s="33">
        <v>0</v>
      </c>
      <c r="DN57" s="33">
        <v>0</v>
      </c>
      <c r="DO57" s="33">
        <v>0</v>
      </c>
      <c r="DP57" s="33">
        <v>0</v>
      </c>
      <c r="DQ57" s="33">
        <v>0</v>
      </c>
      <c r="DR57" s="33">
        <v>0</v>
      </c>
      <c r="DS57" s="33">
        <v>0</v>
      </c>
      <c r="DT57" s="33">
        <v>0</v>
      </c>
      <c r="DU57" s="33">
        <v>0</v>
      </c>
      <c r="DV57" s="33">
        <v>0</v>
      </c>
      <c r="DW57" s="33">
        <v>0</v>
      </c>
      <c r="DX57" s="33">
        <v>0</v>
      </c>
      <c r="DY57" s="33">
        <v>0</v>
      </c>
      <c r="DZ57" s="33">
        <v>0</v>
      </c>
      <c r="EA57" s="33">
        <v>0</v>
      </c>
      <c r="EB57" s="33">
        <v>0</v>
      </c>
      <c r="EC57" s="33">
        <v>0</v>
      </c>
      <c r="ED57" s="33">
        <v>0</v>
      </c>
      <c r="EE57" s="33">
        <v>0</v>
      </c>
      <c r="EF57" s="33">
        <v>0</v>
      </c>
      <c r="EG57" s="33">
        <v>0</v>
      </c>
      <c r="EH57" s="33">
        <v>0</v>
      </c>
      <c r="EI57" s="33">
        <v>0</v>
      </c>
      <c r="EJ57" s="33">
        <v>2</v>
      </c>
      <c r="EK57" s="33">
        <v>2</v>
      </c>
      <c r="EL57" s="33">
        <v>2</v>
      </c>
      <c r="EM57" s="33">
        <v>2</v>
      </c>
      <c r="EN57" s="33">
        <v>2</v>
      </c>
      <c r="EO57" s="33">
        <v>2</v>
      </c>
      <c r="EP57" s="33">
        <v>2</v>
      </c>
    </row>
    <row r="58" spans="1:146" x14ac:dyDescent="0.25">
      <c r="A58" t="s">
        <v>212</v>
      </c>
      <c r="BJ58" s="33">
        <v>0</v>
      </c>
      <c r="BK58" s="33">
        <v>0</v>
      </c>
      <c r="BL58" s="33">
        <v>0</v>
      </c>
      <c r="BM58" s="33">
        <v>0</v>
      </c>
      <c r="BN58" s="33">
        <v>0</v>
      </c>
      <c r="BO58" s="33">
        <v>0</v>
      </c>
      <c r="BP58" s="33">
        <v>0</v>
      </c>
      <c r="BQ58" s="33">
        <v>0</v>
      </c>
      <c r="BR58" s="33">
        <v>0</v>
      </c>
      <c r="BS58" s="33">
        <v>0</v>
      </c>
      <c r="BT58" s="33">
        <v>0</v>
      </c>
      <c r="BU58" s="33">
        <v>0</v>
      </c>
      <c r="BV58" s="33">
        <v>0</v>
      </c>
      <c r="BW58" s="33">
        <v>0</v>
      </c>
      <c r="BX58" s="33">
        <v>0</v>
      </c>
      <c r="BY58" s="33">
        <v>0</v>
      </c>
      <c r="BZ58" s="33">
        <v>0</v>
      </c>
      <c r="CA58" s="33">
        <v>0</v>
      </c>
      <c r="CB58" s="33">
        <v>0</v>
      </c>
      <c r="CC58" s="33">
        <v>0</v>
      </c>
      <c r="CD58" s="33">
        <v>0</v>
      </c>
      <c r="CE58" s="33">
        <v>0</v>
      </c>
      <c r="CF58" s="33">
        <v>0</v>
      </c>
      <c r="CG58" s="33">
        <v>0</v>
      </c>
      <c r="CH58" s="33">
        <v>0</v>
      </c>
      <c r="CI58" s="33">
        <v>0</v>
      </c>
      <c r="CJ58" s="33">
        <v>0</v>
      </c>
      <c r="CK58" s="33">
        <v>0</v>
      </c>
      <c r="CL58" s="33">
        <v>0</v>
      </c>
      <c r="CM58" s="33">
        <v>0</v>
      </c>
      <c r="CN58" s="33">
        <v>0</v>
      </c>
      <c r="CO58" s="33">
        <v>0</v>
      </c>
      <c r="CP58" s="33">
        <v>0</v>
      </c>
      <c r="CQ58" s="33">
        <v>0</v>
      </c>
      <c r="CR58" s="33">
        <v>0</v>
      </c>
      <c r="CS58" s="33">
        <v>0</v>
      </c>
      <c r="CT58" s="33">
        <v>0</v>
      </c>
      <c r="CU58" s="33">
        <v>0</v>
      </c>
      <c r="CV58" s="33">
        <v>0</v>
      </c>
      <c r="CW58" s="33">
        <v>0</v>
      </c>
      <c r="CX58" s="33">
        <v>0</v>
      </c>
      <c r="CY58" s="33">
        <v>0</v>
      </c>
      <c r="CZ58" s="33">
        <v>2</v>
      </c>
      <c r="DA58" s="33">
        <v>2</v>
      </c>
      <c r="DB58" s="33">
        <v>2</v>
      </c>
      <c r="DC58" s="33">
        <v>2</v>
      </c>
      <c r="DD58" s="33">
        <v>2</v>
      </c>
      <c r="DE58" s="33">
        <v>2</v>
      </c>
      <c r="DF58" s="33">
        <v>2</v>
      </c>
      <c r="DG58" s="33">
        <v>2</v>
      </c>
      <c r="DH58" s="33">
        <v>2</v>
      </c>
      <c r="DI58" s="33">
        <v>2</v>
      </c>
      <c r="DJ58" s="33">
        <v>2</v>
      </c>
      <c r="DK58" s="33">
        <v>2</v>
      </c>
      <c r="DL58" s="33">
        <v>2</v>
      </c>
      <c r="DM58" s="33">
        <v>2</v>
      </c>
      <c r="DN58" s="33">
        <v>2</v>
      </c>
      <c r="DO58" s="33">
        <v>2</v>
      </c>
      <c r="DP58" s="33">
        <v>2</v>
      </c>
      <c r="DQ58" s="33">
        <v>2</v>
      </c>
      <c r="DR58" s="33">
        <v>2</v>
      </c>
      <c r="DS58" s="33">
        <v>2</v>
      </c>
      <c r="DT58" s="33">
        <v>2</v>
      </c>
      <c r="DU58" s="33">
        <v>2</v>
      </c>
      <c r="DV58" s="33">
        <v>2</v>
      </c>
      <c r="DW58" s="33">
        <v>2</v>
      </c>
      <c r="DX58" s="33">
        <v>2</v>
      </c>
      <c r="DY58" s="33">
        <v>2</v>
      </c>
      <c r="DZ58" s="33">
        <v>5</v>
      </c>
      <c r="EA58" s="33">
        <v>5</v>
      </c>
      <c r="EB58" s="33">
        <v>5</v>
      </c>
      <c r="EC58" s="33">
        <v>5</v>
      </c>
      <c r="ED58" s="33">
        <v>5</v>
      </c>
      <c r="EE58" s="33">
        <v>5</v>
      </c>
      <c r="EF58" s="33">
        <v>5</v>
      </c>
      <c r="EG58" s="33">
        <v>5</v>
      </c>
      <c r="EH58" s="33">
        <v>5</v>
      </c>
      <c r="EI58" s="33">
        <v>5</v>
      </c>
      <c r="EJ58" s="33">
        <v>5</v>
      </c>
      <c r="EK58" s="33">
        <v>5</v>
      </c>
      <c r="EL58" s="33">
        <v>5</v>
      </c>
      <c r="EM58" s="33">
        <v>5</v>
      </c>
      <c r="EN58" s="33">
        <v>5</v>
      </c>
      <c r="EO58" s="33">
        <v>5</v>
      </c>
      <c r="EP58" s="33">
        <v>5</v>
      </c>
    </row>
    <row r="59" spans="1:146" x14ac:dyDescent="0.25">
      <c r="A59" t="s">
        <v>213</v>
      </c>
      <c r="BJ59" s="33">
        <v>0</v>
      </c>
      <c r="BK59" s="33">
        <v>0</v>
      </c>
      <c r="BL59" s="33">
        <v>0</v>
      </c>
      <c r="BM59" s="33">
        <v>0</v>
      </c>
      <c r="BN59" s="33">
        <v>0</v>
      </c>
      <c r="BO59" s="33">
        <v>0</v>
      </c>
      <c r="BP59" s="33">
        <v>0</v>
      </c>
      <c r="BQ59" s="33">
        <v>0</v>
      </c>
      <c r="BR59" s="33">
        <v>0</v>
      </c>
      <c r="BS59" s="33">
        <v>0</v>
      </c>
      <c r="BT59" s="33">
        <v>0</v>
      </c>
      <c r="BU59" s="33">
        <v>0</v>
      </c>
      <c r="BV59" s="33">
        <v>0</v>
      </c>
      <c r="BW59" s="33">
        <v>0</v>
      </c>
      <c r="BX59" s="33">
        <v>0</v>
      </c>
      <c r="BY59" s="33">
        <v>0</v>
      </c>
      <c r="BZ59" s="33">
        <v>0</v>
      </c>
      <c r="CA59" s="33">
        <v>0</v>
      </c>
      <c r="CB59" s="33">
        <v>0</v>
      </c>
      <c r="CC59" s="33">
        <v>0</v>
      </c>
      <c r="CD59" s="33">
        <v>0</v>
      </c>
      <c r="CE59" s="33">
        <v>0</v>
      </c>
      <c r="CF59" s="33">
        <v>0</v>
      </c>
      <c r="CG59" s="33">
        <v>0</v>
      </c>
      <c r="CH59" s="33">
        <v>0</v>
      </c>
      <c r="CI59" s="33">
        <v>0</v>
      </c>
      <c r="CJ59" s="33">
        <v>0</v>
      </c>
      <c r="CK59" s="33">
        <v>0</v>
      </c>
      <c r="CL59" s="33">
        <v>0</v>
      </c>
      <c r="CM59" s="33">
        <v>0</v>
      </c>
      <c r="CN59" s="33">
        <v>0</v>
      </c>
      <c r="CO59" s="33">
        <v>0</v>
      </c>
      <c r="CP59" s="33">
        <v>0</v>
      </c>
      <c r="CQ59" s="33">
        <v>0</v>
      </c>
      <c r="CR59" s="33">
        <v>0</v>
      </c>
      <c r="CS59" s="33">
        <v>0</v>
      </c>
      <c r="CT59" s="33">
        <v>0</v>
      </c>
      <c r="CU59" s="33">
        <v>0</v>
      </c>
      <c r="CV59" s="33">
        <v>0</v>
      </c>
      <c r="CW59" s="33">
        <v>0</v>
      </c>
      <c r="CX59" s="33">
        <v>0</v>
      </c>
      <c r="CY59" s="33">
        <v>0</v>
      </c>
      <c r="CZ59" s="33">
        <v>0</v>
      </c>
      <c r="DA59" s="33">
        <v>0</v>
      </c>
      <c r="DB59" s="33">
        <v>0</v>
      </c>
      <c r="DC59" s="33">
        <v>0</v>
      </c>
      <c r="DD59" s="33">
        <v>0</v>
      </c>
      <c r="DE59" s="33">
        <v>0</v>
      </c>
      <c r="DF59" s="33">
        <v>0</v>
      </c>
      <c r="DG59" s="33">
        <v>0</v>
      </c>
      <c r="DH59" s="33">
        <v>0</v>
      </c>
      <c r="DI59" s="33">
        <v>0</v>
      </c>
      <c r="DJ59" s="33">
        <v>0</v>
      </c>
      <c r="DK59" s="33">
        <v>0</v>
      </c>
      <c r="DL59" s="33">
        <v>0</v>
      </c>
      <c r="DM59" s="33">
        <v>0</v>
      </c>
      <c r="DN59" s="33">
        <v>0</v>
      </c>
      <c r="DO59" s="33">
        <v>0</v>
      </c>
      <c r="DP59" s="33">
        <v>0</v>
      </c>
      <c r="DQ59" s="33">
        <v>0</v>
      </c>
      <c r="DR59" s="33">
        <v>0</v>
      </c>
      <c r="DS59" s="33">
        <v>0</v>
      </c>
      <c r="DT59" s="33">
        <v>0</v>
      </c>
      <c r="DU59" s="33">
        <v>0</v>
      </c>
      <c r="DV59" s="33">
        <v>0</v>
      </c>
      <c r="DW59" s="33">
        <v>0</v>
      </c>
      <c r="DX59" s="33">
        <v>0</v>
      </c>
      <c r="DY59" s="33">
        <v>0</v>
      </c>
      <c r="DZ59" s="33">
        <v>0</v>
      </c>
      <c r="EA59" s="33">
        <v>0</v>
      </c>
      <c r="EB59" s="33">
        <v>0</v>
      </c>
      <c r="EC59" s="33">
        <v>0</v>
      </c>
      <c r="ED59" s="33">
        <v>0</v>
      </c>
      <c r="EE59" s="33">
        <v>0</v>
      </c>
      <c r="EF59" s="33">
        <v>0</v>
      </c>
      <c r="EG59" s="33">
        <v>0</v>
      </c>
      <c r="EH59" s="33">
        <v>0</v>
      </c>
      <c r="EI59" s="33">
        <v>0</v>
      </c>
      <c r="EJ59" s="33">
        <v>0</v>
      </c>
      <c r="EK59" s="33">
        <v>0</v>
      </c>
      <c r="EL59" s="33">
        <v>0</v>
      </c>
      <c r="EM59" s="33">
        <v>0</v>
      </c>
      <c r="EN59" s="33">
        <v>0</v>
      </c>
      <c r="EO59" s="33">
        <v>0</v>
      </c>
      <c r="EP59" s="33">
        <v>0</v>
      </c>
    </row>
    <row r="60" spans="1:146" x14ac:dyDescent="0.25">
      <c r="A60" t="s">
        <v>274</v>
      </c>
      <c r="BJ60" s="33">
        <v>0</v>
      </c>
      <c r="BK60" s="33">
        <v>0</v>
      </c>
      <c r="BL60" s="33">
        <v>0</v>
      </c>
      <c r="BM60" s="33">
        <v>0</v>
      </c>
      <c r="BN60" s="33">
        <v>0</v>
      </c>
      <c r="BO60" s="33">
        <v>0</v>
      </c>
      <c r="BP60" s="33">
        <v>0</v>
      </c>
      <c r="BQ60" s="33">
        <v>0</v>
      </c>
      <c r="BR60" s="33">
        <v>0</v>
      </c>
      <c r="BS60" s="33">
        <v>0</v>
      </c>
      <c r="BT60" s="33">
        <v>0</v>
      </c>
      <c r="BU60" s="33">
        <v>0</v>
      </c>
      <c r="BV60" s="33">
        <v>0</v>
      </c>
      <c r="BW60" s="33">
        <v>0</v>
      </c>
      <c r="BX60" s="33">
        <v>0</v>
      </c>
      <c r="BY60" s="33">
        <v>0</v>
      </c>
      <c r="BZ60" s="33">
        <v>0</v>
      </c>
      <c r="CA60" s="33">
        <v>0</v>
      </c>
      <c r="CB60" s="33">
        <v>0</v>
      </c>
      <c r="CC60" s="33">
        <v>0</v>
      </c>
      <c r="CD60" s="33">
        <v>0</v>
      </c>
      <c r="CE60" s="33">
        <v>0</v>
      </c>
      <c r="CF60" s="33">
        <v>0</v>
      </c>
      <c r="CG60" s="33">
        <v>-2.5</v>
      </c>
      <c r="CH60" s="33">
        <v>-2.5</v>
      </c>
      <c r="CI60" s="33">
        <v>-2.5</v>
      </c>
      <c r="CJ60" s="33">
        <v>-2.5</v>
      </c>
      <c r="CK60" s="33">
        <v>-2.5</v>
      </c>
      <c r="CL60" s="33">
        <v>-2.5</v>
      </c>
      <c r="CM60" s="33">
        <v>-2.5</v>
      </c>
      <c r="CN60" s="33">
        <v>-2.5</v>
      </c>
      <c r="CO60" s="33">
        <v>-2.5</v>
      </c>
      <c r="CP60" s="33">
        <v>-2.5</v>
      </c>
      <c r="CQ60" s="33">
        <v>-2.5</v>
      </c>
      <c r="CR60" s="33">
        <v>-2.5</v>
      </c>
      <c r="CS60" s="33">
        <v>-2.5</v>
      </c>
      <c r="CT60" s="33">
        <v>0</v>
      </c>
      <c r="CU60" s="33">
        <v>0</v>
      </c>
      <c r="CV60" s="33">
        <v>0</v>
      </c>
      <c r="CW60" s="33">
        <v>0</v>
      </c>
      <c r="CX60" s="33">
        <v>0</v>
      </c>
      <c r="CY60" s="33">
        <v>0</v>
      </c>
      <c r="CZ60" s="33">
        <v>0</v>
      </c>
      <c r="DA60" s="33">
        <v>0</v>
      </c>
      <c r="DB60" s="33">
        <v>0</v>
      </c>
      <c r="DC60" s="33">
        <v>0</v>
      </c>
      <c r="DD60" s="33">
        <v>0</v>
      </c>
      <c r="DE60" s="33">
        <v>0</v>
      </c>
      <c r="DF60" s="33">
        <v>2.5</v>
      </c>
      <c r="DG60" s="33">
        <v>2.5</v>
      </c>
      <c r="DH60" s="33">
        <v>2.5</v>
      </c>
      <c r="DI60" s="33">
        <v>2.5</v>
      </c>
      <c r="DJ60" s="33">
        <v>2.5</v>
      </c>
      <c r="DK60" s="33">
        <v>2.5</v>
      </c>
      <c r="DL60" s="33">
        <v>2.5</v>
      </c>
      <c r="DM60" s="33">
        <v>2.5</v>
      </c>
      <c r="DN60" s="33">
        <v>2.5</v>
      </c>
      <c r="DO60" s="33">
        <v>2.5</v>
      </c>
      <c r="DP60" s="33">
        <v>2.5</v>
      </c>
      <c r="DQ60" s="33">
        <v>2.5</v>
      </c>
      <c r="DR60" s="33">
        <v>2.5</v>
      </c>
      <c r="DS60" s="33">
        <v>2.5</v>
      </c>
      <c r="DT60" s="33">
        <v>2.5</v>
      </c>
      <c r="DU60" s="33">
        <v>2.5</v>
      </c>
      <c r="DV60" s="33">
        <v>2.5</v>
      </c>
      <c r="DW60" s="33">
        <v>2.5</v>
      </c>
      <c r="DX60" s="33">
        <v>2.5</v>
      </c>
      <c r="DY60" s="33">
        <v>2.5</v>
      </c>
      <c r="DZ60" s="33">
        <v>2.5</v>
      </c>
      <c r="EA60" s="33">
        <v>2.5</v>
      </c>
      <c r="EB60" s="33">
        <v>2.5</v>
      </c>
      <c r="EC60" s="33">
        <v>2.5</v>
      </c>
      <c r="ED60" s="33">
        <v>2.5</v>
      </c>
      <c r="EE60" s="33">
        <v>2.5</v>
      </c>
      <c r="EF60" s="33">
        <v>2.5</v>
      </c>
      <c r="EG60" s="33">
        <v>2.5</v>
      </c>
      <c r="EH60" s="33">
        <v>2.5</v>
      </c>
      <c r="EI60" s="33">
        <v>2.5</v>
      </c>
      <c r="EJ60" s="33">
        <v>2.5</v>
      </c>
      <c r="EK60" s="33">
        <v>2.5</v>
      </c>
      <c r="EL60" s="33">
        <v>2.5</v>
      </c>
      <c r="EM60" s="33">
        <v>2.5</v>
      </c>
      <c r="EN60" s="33">
        <v>2.5</v>
      </c>
      <c r="EO60" s="33">
        <v>2.5</v>
      </c>
      <c r="EP60" s="33">
        <v>2.5</v>
      </c>
    </row>
  </sheetData>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zoomScaleNormal="100" workbookViewId="0">
      <pane xSplit="1" ySplit="5" topLeftCell="B6" activePane="bottomRight" state="frozen"/>
      <selection pane="topRight" activeCell="B1" sqref="B1"/>
      <selection pane="bottomLeft" activeCell="A6" sqref="A6"/>
      <selection pane="bottomRight" activeCell="L22" sqref="L22"/>
    </sheetView>
  </sheetViews>
  <sheetFormatPr defaultRowHeight="15" x14ac:dyDescent="0.25"/>
  <cols>
    <col min="1" max="1" width="12.7109375" customWidth="1"/>
  </cols>
  <sheetData>
    <row r="1" spans="1:11" x14ac:dyDescent="0.25">
      <c r="A1" s="52" t="s">
        <v>317</v>
      </c>
    </row>
    <row r="2" spans="1:11" x14ac:dyDescent="0.25">
      <c r="A2" t="s">
        <v>318</v>
      </c>
      <c r="B2" s="56" t="s">
        <v>322</v>
      </c>
    </row>
    <row r="3" spans="1:11" x14ac:dyDescent="0.25">
      <c r="B3" s="56" t="s">
        <v>319</v>
      </c>
    </row>
    <row r="5" spans="1:11" x14ac:dyDescent="0.25">
      <c r="B5" s="52">
        <v>2004</v>
      </c>
      <c r="C5" s="52">
        <v>2005</v>
      </c>
      <c r="D5" s="52">
        <v>2006</v>
      </c>
      <c r="E5" s="52">
        <v>2007</v>
      </c>
      <c r="F5" s="52">
        <v>2008</v>
      </c>
      <c r="G5" s="52">
        <v>2009</v>
      </c>
      <c r="H5" s="52">
        <v>2010</v>
      </c>
      <c r="I5" s="52">
        <v>2011</v>
      </c>
      <c r="J5" s="52">
        <v>2012</v>
      </c>
      <c r="K5" s="52">
        <v>2013</v>
      </c>
    </row>
    <row r="6" spans="1:11" x14ac:dyDescent="0.25">
      <c r="A6" t="s">
        <v>180</v>
      </c>
      <c r="B6" s="73">
        <v>0.47</v>
      </c>
      <c r="C6" s="73">
        <v>0.47</v>
      </c>
      <c r="D6" s="73">
        <v>0.47</v>
      </c>
      <c r="E6" s="73">
        <v>0.45</v>
      </c>
      <c r="F6" s="73">
        <v>0.45</v>
      </c>
      <c r="G6" s="73">
        <v>0.45</v>
      </c>
      <c r="H6" s="73">
        <v>0.45</v>
      </c>
      <c r="I6" s="73">
        <v>0.45</v>
      </c>
      <c r="J6" s="73">
        <v>0.45</v>
      </c>
      <c r="K6" s="73">
        <v>0.45</v>
      </c>
    </row>
    <row r="7" spans="1:11" x14ac:dyDescent="0.25">
      <c r="A7" t="s">
        <v>181</v>
      </c>
      <c r="B7" s="73">
        <v>0.5</v>
      </c>
      <c r="C7" s="73">
        <v>0.5</v>
      </c>
      <c r="D7" s="73">
        <v>0.5</v>
      </c>
      <c r="E7" s="73">
        <v>0.5</v>
      </c>
      <c r="F7" s="73">
        <v>0.5</v>
      </c>
      <c r="G7" s="73">
        <v>0.5</v>
      </c>
      <c r="H7" s="73">
        <v>0.5</v>
      </c>
      <c r="I7" s="73">
        <v>0.5</v>
      </c>
      <c r="J7" s="73">
        <v>0.5</v>
      </c>
      <c r="K7" s="73">
        <v>0.5</v>
      </c>
    </row>
    <row r="8" spans="1:11" x14ac:dyDescent="0.25">
      <c r="A8" t="s">
        <v>182</v>
      </c>
      <c r="B8" s="73">
        <v>0.53700000000000003</v>
      </c>
      <c r="C8" s="73">
        <v>0.53700000000000003</v>
      </c>
      <c r="D8" s="73">
        <v>0.53700000000000003</v>
      </c>
      <c r="E8" s="73">
        <v>0.53700000000000003</v>
      </c>
      <c r="F8" s="73">
        <v>0.53700000000000003</v>
      </c>
      <c r="G8" s="73">
        <v>0.53700000000000003</v>
      </c>
      <c r="H8" s="73">
        <v>0.53700000000000003</v>
      </c>
      <c r="I8" s="73">
        <v>0.53700000000000003</v>
      </c>
      <c r="J8" s="73">
        <v>0.53700000000000003</v>
      </c>
      <c r="K8" s="73">
        <v>0.53700000000000003</v>
      </c>
    </row>
    <row r="9" spans="1:11" x14ac:dyDescent="0.25">
      <c r="A9" t="s">
        <v>183</v>
      </c>
      <c r="B9" s="73">
        <v>0.28999999999999998</v>
      </c>
      <c r="C9" s="73">
        <v>0.24</v>
      </c>
      <c r="D9" s="73">
        <v>0.24</v>
      </c>
      <c r="E9" s="73">
        <v>0.24</v>
      </c>
      <c r="F9" s="73">
        <v>0.1</v>
      </c>
      <c r="G9" s="73">
        <v>0.1</v>
      </c>
      <c r="H9" s="73">
        <v>0.1</v>
      </c>
      <c r="I9" s="73">
        <v>0.1</v>
      </c>
      <c r="J9" s="73">
        <v>0.1</v>
      </c>
      <c r="K9" s="73">
        <v>0.1</v>
      </c>
    </row>
    <row r="10" spans="1:11" x14ac:dyDescent="0.25">
      <c r="A10" t="s">
        <v>184</v>
      </c>
      <c r="B10" s="73">
        <v>0.46400000000000002</v>
      </c>
      <c r="C10" s="73">
        <v>0.46400000000000002</v>
      </c>
      <c r="D10" s="73">
        <v>0.46400000000000002</v>
      </c>
      <c r="E10" s="73">
        <v>0.46400000000000002</v>
      </c>
      <c r="F10" s="73">
        <v>0.46400000000000002</v>
      </c>
      <c r="G10" s="73">
        <v>0.46400000000000002</v>
      </c>
      <c r="H10" s="73">
        <v>0.46400000000000002</v>
      </c>
      <c r="I10" s="73">
        <v>0.46400000000000002</v>
      </c>
      <c r="J10" s="73">
        <v>0.48</v>
      </c>
      <c r="K10" s="73">
        <v>0.48</v>
      </c>
    </row>
    <row r="11" spans="1:11" x14ac:dyDescent="0.25">
      <c r="A11" t="s">
        <v>185</v>
      </c>
      <c r="B11" s="73">
        <v>0.3</v>
      </c>
      <c r="C11" s="73">
        <v>0.3</v>
      </c>
      <c r="D11" s="73">
        <v>0.3</v>
      </c>
      <c r="E11" s="73">
        <v>0.3</v>
      </c>
      <c r="F11" s="73">
        <v>0.3</v>
      </c>
      <c r="G11" s="73">
        <v>0.3</v>
      </c>
      <c r="H11" s="73">
        <v>0.3</v>
      </c>
      <c r="I11" s="73">
        <v>0.3</v>
      </c>
      <c r="J11" s="73">
        <v>0.38500000000000001</v>
      </c>
      <c r="K11" s="73">
        <v>0.38500000000000001</v>
      </c>
    </row>
    <row r="12" spans="1:11" x14ac:dyDescent="0.25">
      <c r="A12" t="s">
        <v>273</v>
      </c>
      <c r="B12" s="73">
        <v>0.32</v>
      </c>
      <c r="C12" s="73">
        <v>0.32</v>
      </c>
      <c r="D12" s="73">
        <v>0.32</v>
      </c>
      <c r="E12" s="73">
        <v>0.32</v>
      </c>
      <c r="F12" s="73">
        <v>0.15</v>
      </c>
      <c r="G12" s="73">
        <v>0.15</v>
      </c>
      <c r="H12" s="73">
        <v>0.15</v>
      </c>
      <c r="I12" s="73">
        <v>0.15</v>
      </c>
      <c r="J12" s="73">
        <v>0.15</v>
      </c>
      <c r="K12" s="73">
        <v>0.22</v>
      </c>
    </row>
    <row r="13" spans="1:11" x14ac:dyDescent="0.25">
      <c r="A13" t="s">
        <v>187</v>
      </c>
      <c r="B13" s="73">
        <v>0.623</v>
      </c>
      <c r="C13" s="73">
        <v>0.623</v>
      </c>
      <c r="D13" s="73">
        <v>0.623</v>
      </c>
      <c r="E13" s="73">
        <v>0.623</v>
      </c>
      <c r="F13" s="73">
        <v>0.623</v>
      </c>
      <c r="G13" s="73">
        <v>0.623</v>
      </c>
      <c r="H13" s="73">
        <v>0.55399999999999994</v>
      </c>
      <c r="I13" s="73">
        <v>0.55399999999999994</v>
      </c>
      <c r="J13" s="73">
        <v>0.55399999999999994</v>
      </c>
      <c r="K13" s="73">
        <v>0.55600000000000005</v>
      </c>
    </row>
    <row r="14" spans="1:11" x14ac:dyDescent="0.25">
      <c r="A14" t="s">
        <v>188</v>
      </c>
      <c r="B14" s="73">
        <v>0.26</v>
      </c>
      <c r="C14" s="73">
        <v>0.24</v>
      </c>
      <c r="D14" s="73">
        <v>0.23</v>
      </c>
      <c r="E14" s="73">
        <v>0.22</v>
      </c>
      <c r="F14" s="73">
        <v>0.21</v>
      </c>
      <c r="G14" s="73">
        <v>0.21</v>
      </c>
      <c r="H14" s="73">
        <v>0.21</v>
      </c>
      <c r="I14" s="73">
        <v>0.21</v>
      </c>
      <c r="J14" s="73">
        <v>0.21</v>
      </c>
      <c r="K14" s="73">
        <v>0.21</v>
      </c>
    </row>
    <row r="15" spans="1:11" x14ac:dyDescent="0.25">
      <c r="A15" t="s">
        <v>189</v>
      </c>
      <c r="B15" s="73">
        <v>0.52100000000000002</v>
      </c>
      <c r="C15" s="73">
        <v>0.51</v>
      </c>
      <c r="D15" s="73">
        <v>0.50900000000000001</v>
      </c>
      <c r="E15" s="73">
        <v>0.505</v>
      </c>
      <c r="F15" s="73">
        <v>0.501</v>
      </c>
      <c r="G15" s="73">
        <v>0.49099999999999999</v>
      </c>
      <c r="H15" s="73">
        <v>0.49</v>
      </c>
      <c r="I15" s="73">
        <v>0.49200000000000005</v>
      </c>
      <c r="J15" s="73">
        <v>0.49</v>
      </c>
      <c r="K15" s="73">
        <v>0.51100000000000001</v>
      </c>
    </row>
    <row r="16" spans="1:11" x14ac:dyDescent="0.25">
      <c r="A16" t="s">
        <v>190</v>
      </c>
      <c r="B16" s="73">
        <v>0.53400000000000003</v>
      </c>
      <c r="C16" s="73">
        <v>0.53500000000000003</v>
      </c>
      <c r="D16" s="73">
        <v>0.45799999999999996</v>
      </c>
      <c r="E16" s="73">
        <v>0.45799999999999996</v>
      </c>
      <c r="F16" s="73">
        <v>0.45799999999999996</v>
      </c>
      <c r="G16" s="73">
        <v>0.45799999999999996</v>
      </c>
      <c r="H16" s="73">
        <v>0.45799999999999996</v>
      </c>
      <c r="I16" s="73">
        <v>0.46700000000000003</v>
      </c>
      <c r="J16" s="73">
        <v>0.46799999999999997</v>
      </c>
      <c r="K16" s="73">
        <v>0.502</v>
      </c>
    </row>
    <row r="17" spans="1:11" x14ac:dyDescent="0.25">
      <c r="A17" t="s">
        <v>191</v>
      </c>
      <c r="B17" s="73">
        <v>0.47499999999999998</v>
      </c>
      <c r="C17" s="73">
        <v>0.44299999999999995</v>
      </c>
      <c r="D17" s="73">
        <v>0.44299999999999995</v>
      </c>
      <c r="E17" s="73">
        <v>0.47499999999999998</v>
      </c>
      <c r="F17" s="73">
        <v>0.47499999999999998</v>
      </c>
      <c r="G17" s="73">
        <v>0.47499999999999998</v>
      </c>
      <c r="H17" s="73">
        <v>0.47499999999999998</v>
      </c>
      <c r="I17" s="73">
        <v>0.47499999999999998</v>
      </c>
      <c r="J17" s="73">
        <v>0.47499999999999998</v>
      </c>
      <c r="K17" s="73">
        <v>0.47499999999999998</v>
      </c>
    </row>
    <row r="18" spans="1:11" x14ac:dyDescent="0.25">
      <c r="A18" t="s">
        <v>192</v>
      </c>
      <c r="B18" s="73">
        <v>0.4</v>
      </c>
      <c r="C18" s="73">
        <v>0.4</v>
      </c>
      <c r="D18" s="73">
        <v>0.4</v>
      </c>
      <c r="E18" s="73">
        <v>0.4</v>
      </c>
      <c r="F18" s="73">
        <v>0.4</v>
      </c>
      <c r="G18" s="73">
        <v>0.4</v>
      </c>
      <c r="H18" s="73">
        <v>0.49</v>
      </c>
      <c r="I18" s="73">
        <v>0.49</v>
      </c>
      <c r="J18" s="73">
        <v>0.49</v>
      </c>
      <c r="K18" s="73">
        <v>0.46</v>
      </c>
    </row>
    <row r="19" spans="1:11" x14ac:dyDescent="0.25">
      <c r="A19" t="s">
        <v>193</v>
      </c>
      <c r="B19" s="73">
        <v>0.38</v>
      </c>
      <c r="C19" s="73">
        <v>0.38</v>
      </c>
      <c r="D19" s="73">
        <v>0.36</v>
      </c>
      <c r="E19" s="73">
        <v>0.4</v>
      </c>
      <c r="F19" s="73">
        <v>0.4</v>
      </c>
      <c r="G19" s="73">
        <v>0.4</v>
      </c>
      <c r="H19" s="73">
        <v>0.40600000000000003</v>
      </c>
      <c r="I19" s="73">
        <v>0.20300000000000001</v>
      </c>
      <c r="J19" s="73">
        <v>0.20300000000000001</v>
      </c>
      <c r="K19" s="73">
        <v>0.16</v>
      </c>
    </row>
    <row r="20" spans="1:11" x14ac:dyDescent="0.25">
      <c r="A20" t="s">
        <v>194</v>
      </c>
      <c r="B20" s="73">
        <v>0.25800000000000001</v>
      </c>
      <c r="C20" s="73">
        <v>0.248</v>
      </c>
      <c r="D20" s="73">
        <v>0.36699999999999999</v>
      </c>
      <c r="E20" s="73">
        <v>0.35699999999999998</v>
      </c>
      <c r="F20" s="73">
        <v>0.35699999999999998</v>
      </c>
      <c r="G20" s="73">
        <v>0.372</v>
      </c>
      <c r="H20" s="73">
        <v>0.4612</v>
      </c>
      <c r="I20" s="73">
        <v>0.46210000000000001</v>
      </c>
      <c r="J20" s="73">
        <v>0.46240000000000003</v>
      </c>
      <c r="K20" s="73">
        <v>0.4622</v>
      </c>
    </row>
    <row r="21" spans="1:11" x14ac:dyDescent="0.25">
      <c r="A21" t="s">
        <v>195</v>
      </c>
      <c r="B21" s="73">
        <v>0.42</v>
      </c>
      <c r="C21" s="73">
        <v>0.42</v>
      </c>
      <c r="D21" s="73">
        <v>0.42</v>
      </c>
      <c r="E21" s="73">
        <v>0.41</v>
      </c>
      <c r="F21" s="73">
        <v>0.41</v>
      </c>
      <c r="G21" s="73">
        <v>0.41</v>
      </c>
      <c r="H21" s="73">
        <v>0.41</v>
      </c>
      <c r="I21" s="73">
        <v>0.41</v>
      </c>
      <c r="J21" s="73">
        <v>0.41</v>
      </c>
      <c r="K21" s="73">
        <v>0.41</v>
      </c>
    </row>
    <row r="22" spans="1:11" x14ac:dyDescent="0.25">
      <c r="A22" t="s">
        <v>196</v>
      </c>
      <c r="B22" s="73">
        <v>0.49</v>
      </c>
      <c r="C22" s="73">
        <v>0.49</v>
      </c>
      <c r="D22" s="73">
        <v>0.49</v>
      </c>
      <c r="E22" s="73">
        <v>0.48</v>
      </c>
      <c r="F22" s="73">
        <v>0.47</v>
      </c>
      <c r="G22" s="73">
        <v>0.46</v>
      </c>
      <c r="H22" s="73">
        <v>0.45</v>
      </c>
      <c r="I22" s="73">
        <v>0.45</v>
      </c>
      <c r="J22" s="73">
        <v>0.48</v>
      </c>
      <c r="K22" s="73">
        <v>0.48</v>
      </c>
    </row>
    <row r="23" spans="1:11" x14ac:dyDescent="0.25">
      <c r="A23" t="s">
        <v>197</v>
      </c>
      <c r="B23" s="73">
        <v>0.46100000000000002</v>
      </c>
      <c r="C23" s="73">
        <v>0.441</v>
      </c>
      <c r="D23" s="73">
        <v>0.441</v>
      </c>
      <c r="E23" s="73">
        <v>0.44900000000000001</v>
      </c>
      <c r="F23" s="73">
        <v>0.44900000000000001</v>
      </c>
      <c r="G23" s="73">
        <v>0.44900000000000001</v>
      </c>
      <c r="H23" s="73">
        <v>0.45200000000000001</v>
      </c>
      <c r="I23" s="73">
        <v>0.47299999999999998</v>
      </c>
      <c r="J23" s="73">
        <v>0.47299999999999998</v>
      </c>
      <c r="K23" s="73">
        <v>0.47299999999999998</v>
      </c>
    </row>
    <row r="24" spans="1:11" x14ac:dyDescent="0.25">
      <c r="A24" t="s">
        <v>198</v>
      </c>
      <c r="B24" s="73">
        <v>0.5</v>
      </c>
      <c r="C24" s="73">
        <v>0.5</v>
      </c>
      <c r="D24" s="73">
        <v>0.5</v>
      </c>
      <c r="E24" s="73">
        <v>0.5</v>
      </c>
      <c r="F24" s="73">
        <v>0.5</v>
      </c>
      <c r="G24" s="73">
        <v>0.5</v>
      </c>
      <c r="H24" s="73">
        <v>0.5</v>
      </c>
      <c r="I24" s="73">
        <v>0.5</v>
      </c>
      <c r="J24" s="73">
        <v>0.5</v>
      </c>
      <c r="K24" s="73">
        <v>0.5</v>
      </c>
    </row>
    <row r="25" spans="1:11" x14ac:dyDescent="0.25">
      <c r="A25" t="s">
        <v>199</v>
      </c>
      <c r="B25" s="73">
        <v>0.36</v>
      </c>
      <c r="C25" s="73">
        <v>0.35</v>
      </c>
      <c r="D25" s="73">
        <v>0.35</v>
      </c>
      <c r="E25" s="73">
        <v>0.35</v>
      </c>
      <c r="F25" s="73">
        <v>0.35</v>
      </c>
      <c r="G25" s="73">
        <v>0.35</v>
      </c>
      <c r="H25" s="73">
        <v>0.35</v>
      </c>
      <c r="I25" s="73">
        <v>0.35</v>
      </c>
      <c r="J25" s="73">
        <v>0.38</v>
      </c>
      <c r="K25" s="73">
        <v>0.38</v>
      </c>
    </row>
    <row r="26" spans="1:11" x14ac:dyDescent="0.25">
      <c r="A26" t="s">
        <v>200</v>
      </c>
      <c r="B26" s="73">
        <v>0.25</v>
      </c>
      <c r="C26" s="73">
        <v>0.25</v>
      </c>
      <c r="D26" s="73">
        <v>0.25</v>
      </c>
      <c r="E26" s="73">
        <v>0.25</v>
      </c>
      <c r="F26" s="73">
        <v>0.25</v>
      </c>
      <c r="G26" s="73">
        <v>0.23</v>
      </c>
      <c r="H26" s="73">
        <v>0.26</v>
      </c>
      <c r="I26" s="73">
        <v>0.25</v>
      </c>
      <c r="J26" s="73">
        <v>0.25</v>
      </c>
      <c r="K26" s="73">
        <v>0.24</v>
      </c>
    </row>
    <row r="27" spans="1:11" x14ac:dyDescent="0.25">
      <c r="A27" t="s">
        <v>201</v>
      </c>
      <c r="B27" s="73">
        <v>0.33</v>
      </c>
      <c r="C27" s="73">
        <v>0.33</v>
      </c>
      <c r="D27" s="73">
        <v>0.27</v>
      </c>
      <c r="E27" s="73">
        <v>0.27</v>
      </c>
      <c r="F27" s="73">
        <v>0.24</v>
      </c>
      <c r="G27" s="73">
        <v>0.15</v>
      </c>
      <c r="H27" s="73">
        <v>0.15</v>
      </c>
      <c r="I27" s="73">
        <v>0.15</v>
      </c>
      <c r="J27" s="73">
        <v>0.15</v>
      </c>
      <c r="K27" s="73">
        <v>0.15</v>
      </c>
    </row>
    <row r="28" spans="1:11" x14ac:dyDescent="0.25">
      <c r="A28" t="s">
        <v>202</v>
      </c>
      <c r="B28" s="73">
        <v>0.39</v>
      </c>
      <c r="C28" s="73">
        <v>0.39</v>
      </c>
      <c r="D28" s="73">
        <v>0.39</v>
      </c>
      <c r="E28" s="73">
        <v>0.39</v>
      </c>
      <c r="F28" s="73">
        <v>0.39</v>
      </c>
      <c r="G28" s="73">
        <v>0.39</v>
      </c>
      <c r="H28" s="73">
        <v>0.39</v>
      </c>
      <c r="I28" s="73">
        <v>0.42100000000000004</v>
      </c>
      <c r="J28" s="73">
        <v>0.41299999999999998</v>
      </c>
      <c r="K28" s="73">
        <v>0.436</v>
      </c>
    </row>
    <row r="29" spans="1:11" x14ac:dyDescent="0.25">
      <c r="A29" t="s">
        <v>203</v>
      </c>
      <c r="B29" s="73">
        <v>0.35</v>
      </c>
      <c r="C29" s="73">
        <v>0.35</v>
      </c>
      <c r="D29" s="73">
        <v>0.35</v>
      </c>
      <c r="E29" s="73">
        <v>0.35</v>
      </c>
      <c r="F29" s="73">
        <v>0.35</v>
      </c>
      <c r="G29" s="73">
        <v>0.35</v>
      </c>
      <c r="H29" s="73">
        <v>0.35</v>
      </c>
      <c r="I29" s="73">
        <v>0.35</v>
      </c>
      <c r="J29" s="73">
        <v>0.35</v>
      </c>
      <c r="K29" s="73">
        <v>0.35</v>
      </c>
    </row>
    <row r="30" spans="1:11" x14ac:dyDescent="0.25">
      <c r="A30" t="s">
        <v>204</v>
      </c>
      <c r="B30" s="73">
        <v>0.52</v>
      </c>
      <c r="C30" s="73">
        <v>0.52</v>
      </c>
      <c r="D30" s="73">
        <v>0.52</v>
      </c>
      <c r="E30" s="73">
        <v>0.52</v>
      </c>
      <c r="F30" s="73">
        <v>0.52</v>
      </c>
      <c r="G30" s="73">
        <v>0.52</v>
      </c>
      <c r="H30" s="73">
        <v>0.52</v>
      </c>
      <c r="I30" s="73">
        <v>0.52</v>
      </c>
      <c r="J30" s="73">
        <v>0.52</v>
      </c>
      <c r="K30" s="73">
        <v>0.52</v>
      </c>
    </row>
    <row r="31" spans="1:11" x14ac:dyDescent="0.25">
      <c r="A31" t="s">
        <v>205</v>
      </c>
      <c r="B31" s="73">
        <v>0.39</v>
      </c>
      <c r="C31" s="73">
        <v>0.39</v>
      </c>
      <c r="D31" s="73">
        <v>0.39</v>
      </c>
      <c r="E31" s="73">
        <v>0.39</v>
      </c>
      <c r="F31" s="73">
        <v>0.39</v>
      </c>
      <c r="G31" s="73">
        <v>0.38</v>
      </c>
      <c r="H31" s="73">
        <v>0.35499999999999998</v>
      </c>
      <c r="I31" s="73">
        <v>0.33</v>
      </c>
      <c r="J31" s="73">
        <v>0.33</v>
      </c>
      <c r="K31" s="73">
        <v>0.33</v>
      </c>
    </row>
    <row r="32" spans="1:11" x14ac:dyDescent="0.25">
      <c r="A32" t="s">
        <v>206</v>
      </c>
      <c r="B32" s="73">
        <v>0.55300000000000005</v>
      </c>
      <c r="C32" s="73">
        <v>0.51300000000000001</v>
      </c>
      <c r="D32" s="73">
        <v>0.47799999999999998</v>
      </c>
      <c r="E32" s="73">
        <v>0.47799999999999998</v>
      </c>
      <c r="F32" s="73">
        <v>0.47799999999999998</v>
      </c>
      <c r="G32" s="73">
        <v>0.47799999999999998</v>
      </c>
      <c r="H32" s="73">
        <v>0.47799999999999998</v>
      </c>
      <c r="I32" s="73">
        <v>0.47799999999999998</v>
      </c>
      <c r="J32" s="73">
        <v>0.47799999999999998</v>
      </c>
      <c r="K32" s="73">
        <v>0.47799999999999998</v>
      </c>
    </row>
    <row r="33" spans="1:11" x14ac:dyDescent="0.25">
      <c r="A33" t="s">
        <v>207</v>
      </c>
      <c r="B33" s="73">
        <v>0.4</v>
      </c>
      <c r="C33" s="73">
        <v>0.4</v>
      </c>
      <c r="D33" s="73">
        <v>0.4</v>
      </c>
      <c r="E33" s="73">
        <v>0.4</v>
      </c>
      <c r="F33" s="73">
        <v>0.4</v>
      </c>
      <c r="G33" s="73">
        <v>0.32</v>
      </c>
      <c r="H33" s="73">
        <v>0.32</v>
      </c>
      <c r="I33" s="73">
        <v>0.32</v>
      </c>
      <c r="J33" s="73">
        <v>0.32</v>
      </c>
      <c r="K33" s="73">
        <v>0.32</v>
      </c>
    </row>
    <row r="34" spans="1:11" x14ac:dyDescent="0.25">
      <c r="A34" t="s">
        <v>208</v>
      </c>
      <c r="B34" s="73">
        <v>0.4</v>
      </c>
      <c r="C34" s="73">
        <v>0.4</v>
      </c>
      <c r="D34" s="73">
        <v>0.42</v>
      </c>
      <c r="E34" s="73">
        <v>0.42</v>
      </c>
      <c r="F34" s="73">
        <v>0.42</v>
      </c>
      <c r="G34" s="73">
        <v>0.42</v>
      </c>
      <c r="H34" s="73">
        <v>0.45899999999999996</v>
      </c>
      <c r="I34" s="73">
        <v>0.5</v>
      </c>
      <c r="J34" s="73">
        <v>0.49</v>
      </c>
      <c r="K34" s="73">
        <v>0.53</v>
      </c>
    </row>
    <row r="35" spans="1:11" x14ac:dyDescent="0.25">
      <c r="A35" t="s">
        <v>209</v>
      </c>
      <c r="B35" s="73">
        <v>0.4</v>
      </c>
      <c r="C35" s="73">
        <v>0.16</v>
      </c>
      <c r="D35" s="73">
        <v>0.16</v>
      </c>
      <c r="E35" s="73">
        <v>0.16</v>
      </c>
      <c r="F35" s="73">
        <v>0.16</v>
      </c>
      <c r="G35" s="73">
        <v>0.16</v>
      </c>
      <c r="H35" s="73">
        <v>0.16</v>
      </c>
      <c r="I35" s="73">
        <v>0.16</v>
      </c>
      <c r="J35" s="73">
        <v>0.16</v>
      </c>
      <c r="K35" s="73">
        <v>0.16</v>
      </c>
    </row>
    <row r="36" spans="1:11" x14ac:dyDescent="0.25">
      <c r="A36" t="s">
        <v>210</v>
      </c>
      <c r="B36" s="73">
        <v>0.19</v>
      </c>
      <c r="C36" s="73">
        <v>0.19</v>
      </c>
      <c r="D36" s="73">
        <v>0.19</v>
      </c>
      <c r="E36" s="73">
        <v>0.19</v>
      </c>
      <c r="F36" s="73">
        <v>0.19</v>
      </c>
      <c r="G36" s="73">
        <v>0.19</v>
      </c>
      <c r="H36" s="73">
        <v>0.19</v>
      </c>
      <c r="I36" s="73">
        <v>0.19</v>
      </c>
      <c r="J36" s="73">
        <v>0.19</v>
      </c>
      <c r="K36" s="73">
        <v>0.25</v>
      </c>
    </row>
    <row r="37" spans="1:11" x14ac:dyDescent="0.25">
      <c r="A37" t="s">
        <v>211</v>
      </c>
      <c r="B37" s="73">
        <v>0.5</v>
      </c>
      <c r="C37" s="73">
        <v>0.5</v>
      </c>
      <c r="D37" s="73">
        <v>0.5</v>
      </c>
      <c r="E37" s="73">
        <v>0.41</v>
      </c>
      <c r="F37" s="73">
        <v>0.41</v>
      </c>
      <c r="G37" s="73">
        <v>0.41</v>
      </c>
      <c r="H37" s="73">
        <v>0.41</v>
      </c>
      <c r="I37" s="73">
        <v>0.41</v>
      </c>
      <c r="J37" s="73">
        <v>0.41</v>
      </c>
      <c r="K37" s="73">
        <v>0.5</v>
      </c>
    </row>
    <row r="38" spans="1:11" x14ac:dyDescent="0.25">
      <c r="A38" t="s">
        <v>212</v>
      </c>
      <c r="B38" s="73">
        <v>0.45</v>
      </c>
      <c r="C38" s="73">
        <v>0.45</v>
      </c>
      <c r="D38" s="73">
        <v>0.45</v>
      </c>
      <c r="E38" s="73">
        <v>0.43</v>
      </c>
      <c r="F38" s="73">
        <v>0.43</v>
      </c>
      <c r="G38" s="73">
        <v>0.43</v>
      </c>
      <c r="H38" s="73">
        <v>0.43</v>
      </c>
      <c r="I38" s="73">
        <v>0.45</v>
      </c>
      <c r="J38" s="73">
        <v>0.52</v>
      </c>
      <c r="K38" s="73">
        <v>0.52</v>
      </c>
    </row>
    <row r="39" spans="1:11" x14ac:dyDescent="0.25">
      <c r="A39" t="s">
        <v>213</v>
      </c>
      <c r="B39" s="73">
        <v>0.56499999999999995</v>
      </c>
      <c r="C39" s="73">
        <v>0.56600000000000006</v>
      </c>
      <c r="D39" s="73">
        <v>0.56600000000000006</v>
      </c>
      <c r="E39" s="73">
        <v>0.56600000000000006</v>
      </c>
      <c r="F39" s="73">
        <v>0.56399999999999995</v>
      </c>
      <c r="G39" s="73">
        <v>0.56499999999999995</v>
      </c>
      <c r="H39" s="73">
        <v>0.56600000000000006</v>
      </c>
      <c r="I39" s="73">
        <v>0.56600000000000006</v>
      </c>
      <c r="J39" s="73">
        <v>0.56600000000000006</v>
      </c>
      <c r="K39" s="73">
        <v>0.56600000000000006</v>
      </c>
    </row>
    <row r="40" spans="1:11" x14ac:dyDescent="0.25">
      <c r="A40" t="s">
        <v>214</v>
      </c>
      <c r="B40" s="73">
        <v>0.40400000000000003</v>
      </c>
      <c r="C40" s="73">
        <v>0.40400000000000003</v>
      </c>
      <c r="D40" s="73">
        <v>0.40400000000000003</v>
      </c>
      <c r="E40" s="73">
        <v>0.40400000000000003</v>
      </c>
      <c r="F40" s="73">
        <v>0.4</v>
      </c>
      <c r="G40" s="73">
        <v>0.4</v>
      </c>
      <c r="H40" s="73">
        <v>0.4</v>
      </c>
      <c r="I40" s="73">
        <v>0.4</v>
      </c>
      <c r="J40" s="73">
        <v>0.4</v>
      </c>
      <c r="K40" s="73">
        <v>0.4</v>
      </c>
    </row>
    <row r="41" spans="1:11" x14ac:dyDescent="0.25">
      <c r="A41" t="s">
        <v>274</v>
      </c>
      <c r="B41" s="73">
        <v>0.4</v>
      </c>
      <c r="C41" s="73">
        <v>0.4</v>
      </c>
      <c r="D41" s="73">
        <v>0.4</v>
      </c>
      <c r="E41" s="73">
        <v>0.4</v>
      </c>
      <c r="F41" s="73">
        <v>0.4</v>
      </c>
      <c r="G41" s="73">
        <v>0.4</v>
      </c>
      <c r="H41" s="73">
        <v>0.5</v>
      </c>
      <c r="I41" s="73">
        <v>0.5</v>
      </c>
      <c r="J41" s="73">
        <v>0.5</v>
      </c>
      <c r="K41" s="73">
        <v>0.45</v>
      </c>
    </row>
    <row r="42" spans="1:11" x14ac:dyDescent="0.25">
      <c r="A42" t="s">
        <v>275</v>
      </c>
      <c r="B42" s="73">
        <v>0.35</v>
      </c>
      <c r="C42" s="73">
        <v>0.35</v>
      </c>
      <c r="D42" s="73">
        <v>0.35</v>
      </c>
      <c r="E42" s="73">
        <v>0.35</v>
      </c>
      <c r="F42" s="73">
        <v>0.35</v>
      </c>
      <c r="G42" s="73">
        <v>0.35</v>
      </c>
      <c r="H42" s="73">
        <v>0.35</v>
      </c>
      <c r="I42" s="73">
        <v>0.35</v>
      </c>
      <c r="J42" s="73">
        <v>0.35</v>
      </c>
      <c r="K42" s="73">
        <v>0.39600000000000002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Notes</vt:lpstr>
      <vt:lpstr>Cross-Sectional Data</vt:lpstr>
      <vt:lpstr>Spend and Tax Panel</vt:lpstr>
      <vt:lpstr>Structural Balance</vt:lpstr>
      <vt:lpstr>EU Monthly Rates and Spreads</vt:lpstr>
      <vt:lpstr>Annual Spreads</vt:lpstr>
      <vt:lpstr>VAT</vt:lpstr>
      <vt:lpstr>Top MTR</vt:lpstr>
    </vt:vector>
  </TitlesOfParts>
  <Company>The Heritage Foundation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leejae</dc:creator>
  <cp:lastModifiedBy>user</cp:lastModifiedBy>
  <cp:lastPrinted>2013-09-27T15:44:21Z</cp:lastPrinted>
  <dcterms:created xsi:type="dcterms:W3CDTF">2013-07-01T14:38:04Z</dcterms:created>
  <dcterms:modified xsi:type="dcterms:W3CDTF">2014-05-30T18:01:08Z</dcterms:modified>
</cp:coreProperties>
</file>